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635"/>
  </bookViews>
  <sheets>
    <sheet name="modello" sheetId="5" r:id="rId1"/>
    <sheet name="ottimizza i tuoi investimen (2" sheetId="4" r:id="rId2"/>
    <sheet name="dati" sheetId="3" r:id="rId3"/>
    <sheet name="ottimizza i tuoi investimenti" sheetId="1" r:id="rId4"/>
    <sheet name="Esempio Enumerazione" sheetId="2" r:id="rId5"/>
  </sheets>
  <definedNames>
    <definedName name="solver_adj" localSheetId="2" hidden="1">dati!#REF!</definedName>
    <definedName name="solver_adj" localSheetId="0" hidden="1">modello!$B$10:$K$10</definedName>
    <definedName name="solver_adj" localSheetId="1" hidden="1">'ottimizza i tuoi investimen (2'!$B$8:$K$8</definedName>
    <definedName name="solver_adj" localSheetId="3" hidden="1">'ottimizza i tuoi investimenti'!$B$8:$K$8</definedName>
    <definedName name="solver_cvg" localSheetId="2" hidden="1">0.0001</definedName>
    <definedName name="solver_cvg" localSheetId="0" hidden="1">0.0001</definedName>
    <definedName name="solver_cvg" localSheetId="1" hidden="1">0.0001</definedName>
    <definedName name="solver_cvg" localSheetId="3" hidden="1">0.0001</definedName>
    <definedName name="solver_drv" localSheetId="2" hidden="1">2</definedName>
    <definedName name="solver_drv" localSheetId="0" hidden="1">2</definedName>
    <definedName name="solver_drv" localSheetId="1" hidden="1">2</definedName>
    <definedName name="solver_drv" localSheetId="3" hidden="1">2</definedName>
    <definedName name="solver_eng" localSheetId="2" hidden="1">2</definedName>
    <definedName name="solver_eng" localSheetId="0" hidden="1">2</definedName>
    <definedName name="solver_eng" localSheetId="1" hidden="1">2</definedName>
    <definedName name="solver_eng" localSheetId="3" hidden="1">2</definedName>
    <definedName name="solver_est" localSheetId="2" hidden="1">1</definedName>
    <definedName name="solver_est" localSheetId="0" hidden="1">1</definedName>
    <definedName name="solver_est" localSheetId="1" hidden="1">1</definedName>
    <definedName name="solver_est" localSheetId="3" hidden="1">1</definedName>
    <definedName name="solver_itr" localSheetId="2" hidden="1">2147483647</definedName>
    <definedName name="solver_itr" localSheetId="0" hidden="1">2147483647</definedName>
    <definedName name="solver_itr" localSheetId="1" hidden="1">2147483647</definedName>
    <definedName name="solver_itr" localSheetId="3" hidden="1">2147483647</definedName>
    <definedName name="solver_lhs1" localSheetId="2" hidden="1">dati!#REF!</definedName>
    <definedName name="solver_lhs1" localSheetId="0" hidden="1">modello!$B$14</definedName>
    <definedName name="solver_lhs1" localSheetId="1" hidden="1">'ottimizza i tuoi investimen (2'!$B$11</definedName>
    <definedName name="solver_lhs1" localSheetId="3" hidden="1">'ottimizza i tuoi investimenti'!$B$13</definedName>
    <definedName name="solver_lhs2" localSheetId="2" hidden="1">dati!#REF!</definedName>
    <definedName name="solver_lhs2" localSheetId="0" hidden="1">modello!$B$14</definedName>
    <definedName name="solver_lhs2" localSheetId="1" hidden="1">'ottimizza i tuoi investimen (2'!#REF!</definedName>
    <definedName name="solver_lhs2" localSheetId="3" hidden="1">'ottimizza i tuoi investimenti'!$B$21</definedName>
    <definedName name="solver_lhs3" localSheetId="2" hidden="1">dati!#REF!</definedName>
    <definedName name="solver_lhs3" localSheetId="0" hidden="1">modello!#REF!</definedName>
    <definedName name="solver_lhs3" localSheetId="1" hidden="1">'ottimizza i tuoi investimen (2'!$B$8:$K$8</definedName>
    <definedName name="solver_lhs3" localSheetId="3" hidden="1">'ottimizza i tuoi investimenti'!$B$8:$K$8</definedName>
    <definedName name="solver_mip" localSheetId="2" hidden="1">2147483647</definedName>
    <definedName name="solver_mip" localSheetId="0" hidden="1">2147483647</definedName>
    <definedName name="solver_mip" localSheetId="1" hidden="1">2147483647</definedName>
    <definedName name="solver_mip" localSheetId="3" hidden="1">2147483647</definedName>
    <definedName name="solver_mni" localSheetId="2" hidden="1">30</definedName>
    <definedName name="solver_mni" localSheetId="0" hidden="1">30</definedName>
    <definedName name="solver_mni" localSheetId="1" hidden="1">30</definedName>
    <definedName name="solver_mni" localSheetId="3" hidden="1">30</definedName>
    <definedName name="solver_mrt" localSheetId="2" hidden="1">0.075</definedName>
    <definedName name="solver_mrt" localSheetId="0" hidden="1">0.075</definedName>
    <definedName name="solver_mrt" localSheetId="1" hidden="1">0.075</definedName>
    <definedName name="solver_mrt" localSheetId="3" hidden="1">0.075</definedName>
    <definedName name="solver_msl" localSheetId="2" hidden="1">2</definedName>
    <definedName name="solver_msl" localSheetId="0" hidden="1">2</definedName>
    <definedName name="solver_msl" localSheetId="1" hidden="1">2</definedName>
    <definedName name="solver_msl" localSheetId="3" hidden="1">2</definedName>
    <definedName name="solver_neg" localSheetId="2" hidden="1">1</definedName>
    <definedName name="solver_neg" localSheetId="0" hidden="1">1</definedName>
    <definedName name="solver_neg" localSheetId="1" hidden="1">1</definedName>
    <definedName name="solver_neg" localSheetId="3" hidden="1">1</definedName>
    <definedName name="solver_nod" localSheetId="2" hidden="1">2147483647</definedName>
    <definedName name="solver_nod" localSheetId="0" hidden="1">2147483647</definedName>
    <definedName name="solver_nod" localSheetId="1" hidden="1">2147483647</definedName>
    <definedName name="solver_nod" localSheetId="3" hidden="1">2147483647</definedName>
    <definedName name="solver_num" localSheetId="2" hidden="1">2</definedName>
    <definedName name="solver_num" localSheetId="0" hidden="1">1</definedName>
    <definedName name="solver_num" localSheetId="1" hidden="1">3</definedName>
    <definedName name="solver_num" localSheetId="3" hidden="1">3</definedName>
    <definedName name="solver_nwt" localSheetId="2" hidden="1">1</definedName>
    <definedName name="solver_nwt" localSheetId="0" hidden="1">1</definedName>
    <definedName name="solver_nwt" localSheetId="1" hidden="1">1</definedName>
    <definedName name="solver_nwt" localSheetId="3" hidden="1">1</definedName>
    <definedName name="solver_opt" localSheetId="2" hidden="1">dati!#REF!</definedName>
    <definedName name="solver_opt" localSheetId="0" hidden="1">modello!$B$21</definedName>
    <definedName name="solver_opt" localSheetId="1" hidden="1">'ottimizza i tuoi investimen (2'!#REF!</definedName>
    <definedName name="solver_opt" localSheetId="3" hidden="1">'ottimizza i tuoi investimenti'!$B$18</definedName>
    <definedName name="solver_pre" localSheetId="2" hidden="1">0.000001</definedName>
    <definedName name="solver_pre" localSheetId="0" hidden="1">0.000001</definedName>
    <definedName name="solver_pre" localSheetId="1" hidden="1">0.000001</definedName>
    <definedName name="solver_pre" localSheetId="3" hidden="1">0.000001</definedName>
    <definedName name="solver_rbv" localSheetId="2" hidden="1">2</definedName>
    <definedName name="solver_rbv" localSheetId="0" hidden="1">2</definedName>
    <definedName name="solver_rbv" localSheetId="1" hidden="1">2</definedName>
    <definedName name="solver_rbv" localSheetId="3" hidden="1">2</definedName>
    <definedName name="solver_rel1" localSheetId="2" hidden="1">1</definedName>
    <definedName name="solver_rel1" localSheetId="0" hidden="1">1</definedName>
    <definedName name="solver_rel1" localSheetId="1" hidden="1">1</definedName>
    <definedName name="solver_rel1" localSheetId="3" hidden="1">1</definedName>
    <definedName name="solver_rel2" localSheetId="2" hidden="1">5</definedName>
    <definedName name="solver_rel2" localSheetId="0" hidden="1">1</definedName>
    <definedName name="solver_rel2" localSheetId="1" hidden="1">3</definedName>
    <definedName name="solver_rel2" localSheetId="3" hidden="1">3</definedName>
    <definedName name="solver_rel3" localSheetId="2" hidden="1">5</definedName>
    <definedName name="solver_rel3" localSheetId="0" hidden="1">5</definedName>
    <definedName name="solver_rel3" localSheetId="1" hidden="1">5</definedName>
    <definedName name="solver_rel3" localSheetId="3" hidden="1">5</definedName>
    <definedName name="solver_rhs1" localSheetId="2" hidden="1">dati!#REF!</definedName>
    <definedName name="solver_rhs1" localSheetId="0" hidden="1">modello!$D$14</definedName>
    <definedName name="solver_rhs1" localSheetId="1" hidden="1">'ottimizza i tuoi investimen (2'!$D$11</definedName>
    <definedName name="solver_rhs1" localSheetId="3" hidden="1">'ottimizza i tuoi investimenti'!$D$13</definedName>
    <definedName name="solver_rhs2" localSheetId="2" hidden="1">binario</definedName>
    <definedName name="solver_rhs2" localSheetId="0" hidden="1">modello!$D$14</definedName>
    <definedName name="solver_rhs2" localSheetId="1" hidden="1">'ottimizza i tuoi investimen (2'!#REF!</definedName>
    <definedName name="solver_rhs2" localSheetId="3" hidden="1">'ottimizza i tuoi investimenti'!$D$21</definedName>
    <definedName name="solver_rhs3" localSheetId="2" hidden="1">binario</definedName>
    <definedName name="solver_rhs3" localSheetId="0" hidden="1">binario</definedName>
    <definedName name="solver_rhs3" localSheetId="1" hidden="1">binario</definedName>
    <definedName name="solver_rhs3" localSheetId="3" hidden="1">binario</definedName>
    <definedName name="solver_rlx" localSheetId="2" hidden="1">2</definedName>
    <definedName name="solver_rlx" localSheetId="0" hidden="1">2</definedName>
    <definedName name="solver_rlx" localSheetId="1" hidden="1">2</definedName>
    <definedName name="solver_rlx" localSheetId="3" hidden="1">2</definedName>
    <definedName name="solver_rsd" localSheetId="2" hidden="1">0</definedName>
    <definedName name="solver_rsd" localSheetId="0" hidden="1">0</definedName>
    <definedName name="solver_rsd" localSheetId="1" hidden="1">0</definedName>
    <definedName name="solver_rsd" localSheetId="3" hidden="1">0</definedName>
    <definedName name="solver_scl" localSheetId="2" hidden="1">2</definedName>
    <definedName name="solver_scl" localSheetId="0" hidden="1">2</definedName>
    <definedName name="solver_scl" localSheetId="1" hidden="1">2</definedName>
    <definedName name="solver_scl" localSheetId="3" hidden="1">2</definedName>
    <definedName name="solver_sho" localSheetId="2" hidden="1">2</definedName>
    <definedName name="solver_sho" localSheetId="0" hidden="1">2</definedName>
    <definedName name="solver_sho" localSheetId="1" hidden="1">2</definedName>
    <definedName name="solver_sho" localSheetId="3" hidden="1">2</definedName>
    <definedName name="solver_ssz" localSheetId="2" hidden="1">100</definedName>
    <definedName name="solver_ssz" localSheetId="0" hidden="1">100</definedName>
    <definedName name="solver_ssz" localSheetId="1" hidden="1">100</definedName>
    <definedName name="solver_ssz" localSheetId="3" hidden="1">100</definedName>
    <definedName name="solver_tim" localSheetId="2" hidden="1">2147483647</definedName>
    <definedName name="solver_tim" localSheetId="0" hidden="1">2147483647</definedName>
    <definedName name="solver_tim" localSheetId="1" hidden="1">2147483647</definedName>
    <definedName name="solver_tim" localSheetId="3" hidden="1">2147483647</definedName>
    <definedName name="solver_tol" localSheetId="2" hidden="1">0</definedName>
    <definedName name="solver_tol" localSheetId="0" hidden="1">0</definedName>
    <definedName name="solver_tol" localSheetId="1" hidden="1">0</definedName>
    <definedName name="solver_tol" localSheetId="3" hidden="1">0</definedName>
    <definedName name="solver_typ" localSheetId="2" hidden="1">1</definedName>
    <definedName name="solver_typ" localSheetId="0" hidden="1">1</definedName>
    <definedName name="solver_typ" localSheetId="1" hidden="1">1</definedName>
    <definedName name="solver_typ" localSheetId="3" hidden="1">1</definedName>
    <definedName name="solver_val" localSheetId="2" hidden="1">0</definedName>
    <definedName name="solver_val" localSheetId="0" hidden="1">0</definedName>
    <definedName name="solver_val" localSheetId="1" hidden="1">0</definedName>
    <definedName name="solver_val" localSheetId="3" hidden="1">0</definedName>
    <definedName name="solver_ver" localSheetId="2" hidden="1">3</definedName>
    <definedName name="solver_ver" localSheetId="0" hidden="1">3</definedName>
    <definedName name="solver_ver" localSheetId="1" hidden="1">3</definedName>
    <definedName name="solver_ver" localSheetId="3" hidden="1">3</definedName>
  </definedNames>
  <calcPr calcId="152511"/>
</workbook>
</file>

<file path=xl/calcChain.xml><?xml version="1.0" encoding="utf-8"?>
<calcChain xmlns="http://schemas.openxmlformats.org/spreadsheetml/2006/main">
  <c r="B18" i="5" l="1"/>
  <c r="B14" i="5"/>
  <c r="E14" i="5" s="1"/>
  <c r="D14" i="5"/>
  <c r="B19" i="5" l="1"/>
  <c r="B21" i="5" s="1"/>
  <c r="B18" i="1"/>
  <c r="B13" i="4"/>
  <c r="D11" i="4"/>
  <c r="B11" i="4"/>
  <c r="F11" i="4" l="1"/>
  <c r="B13" i="1"/>
  <c r="L18" i="2" l="1"/>
  <c r="N18" i="2" s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3" i="2"/>
  <c r="L17" i="2"/>
  <c r="L16" i="2"/>
  <c r="L15" i="2"/>
  <c r="L14" i="2"/>
  <c r="B15" i="1" l="1"/>
  <c r="B16" i="1"/>
  <c r="B22" i="1"/>
  <c r="F22" i="1" s="1"/>
  <c r="B21" i="1"/>
  <c r="F21" i="1" s="1"/>
  <c r="D13" i="1"/>
  <c r="F13" i="1" l="1"/>
</calcChain>
</file>

<file path=xl/sharedStrings.xml><?xml version="1.0" encoding="utf-8"?>
<sst xmlns="http://schemas.openxmlformats.org/spreadsheetml/2006/main" count="138" uniqueCount="35">
  <si>
    <t>investimenti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</si>
  <si>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</si>
  <si>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</si>
  <si>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</si>
  <si>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</si>
  <si>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</si>
  <si>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</si>
  <si>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</si>
  <si>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</si>
  <si>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</si>
  <si>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</si>
  <si>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COSTO</t>
  </si>
  <si>
    <t>RICAVO</t>
  </si>
  <si>
    <t>BUDGET</t>
  </si>
  <si>
    <t>scelta decisionale</t>
  </si>
  <si>
    <t>costo totale</t>
  </si>
  <si>
    <t>&lt;=</t>
  </si>
  <si>
    <t>RIMANENZA TOTALE</t>
  </si>
  <si>
    <t>GUADAGNO TOTALE</t>
  </si>
  <si>
    <t>TOTALE IN CASSA</t>
  </si>
  <si>
    <t>vincoli aggiuntivi</t>
  </si>
  <si>
    <t>almeno un investimento nei primi cinque</t>
  </si>
  <si>
    <t>&gt;=</t>
  </si>
  <si>
    <t>=</t>
  </si>
  <si>
    <t>esattamente un investimento tra A e E</t>
  </si>
  <si>
    <t>rimanenza</t>
  </si>
  <si>
    <t>in cassa</t>
  </si>
  <si>
    <t>guadagno</t>
  </si>
  <si>
    <t>leve decisionale</t>
  </si>
  <si>
    <t>RESTRIZIONI</t>
  </si>
  <si>
    <t>MODELLO</t>
  </si>
  <si>
    <t>OBIETTIVO</t>
  </si>
  <si>
    <t>RIMANENZA</t>
  </si>
  <si>
    <t>PROFITTO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</si>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</sst>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 shrinkToFit="1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6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</cellXfs>
  <cellStyles count="1">
    <cellStyle name="Normale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99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247650</xdr:colOff>
      <xdr:row>9</xdr:row>
      <xdr:rowOff>152400</xdr:rowOff>
    </xdr:from>
    <xdr:ext cx="65" cy="172227"/>
    <xdr:sp macro="" textlink="">
      <xdr:nvSpPr>
        <xdr:cNvPr id="2" name="CasellaDiTesto 1"/>
        <xdr:cNvSpPr txBox="1"/>
      </xdr:nvSpPr>
      <xdr:spPr>
        <a:xfrm>
          <a:off x="5943600" y="1866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3" zoomScale="118" zoomScaleNormal="118" workbookViewId="0">
      <selection activeCell="E21" sqref="E21"/>
    </sheetView>
  </sheetViews>
  <sheetFormatPr defaultRowHeight="15" x14ac:dyDescent="0.25"/>
  <cols>
    <col min="1" max="1" width="16.85546875" style="1" bestFit="1" customWidth="1"/>
    <col min="2" max="2" width="10" style="1" bestFit="1" customWidth="1"/>
    <col min="3" max="11" width="9.140625" style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25">
      <c r="A2" s="2" t="s">
        <v>11</v>
      </c>
      <c r="B2" s="16">
        <v>24</v>
      </c>
      <c r="C2" s="16">
        <v>30</v>
      </c>
      <c r="D2" s="16">
        <v>18</v>
      </c>
      <c r="E2" s="16">
        <v>30</v>
      </c>
      <c r="F2" s="16">
        <v>56</v>
      </c>
      <c r="G2" s="16">
        <v>15</v>
      </c>
      <c r="H2" s="16">
        <v>22</v>
      </c>
      <c r="I2" s="16">
        <v>21</v>
      </c>
      <c r="J2" s="16">
        <v>26</v>
      </c>
      <c r="K2" s="16">
        <v>15</v>
      </c>
    </row>
    <row r="3" spans="1:11" x14ac:dyDescent="0.25">
      <c r="A3" s="2" t="s">
        <v>12</v>
      </c>
      <c r="B3" s="16">
        <v>38</v>
      </c>
      <c r="C3" s="16">
        <v>50</v>
      </c>
      <c r="D3" s="16">
        <v>27</v>
      </c>
      <c r="E3" s="16">
        <v>51</v>
      </c>
      <c r="F3" s="16">
        <v>86</v>
      </c>
      <c r="G3" s="16">
        <v>22</v>
      </c>
      <c r="H3" s="16">
        <v>33</v>
      </c>
      <c r="I3" s="16">
        <v>35</v>
      </c>
      <c r="J3" s="16">
        <v>46</v>
      </c>
      <c r="K3" s="16">
        <v>23</v>
      </c>
    </row>
    <row r="5" spans="1:11" x14ac:dyDescent="0.25">
      <c r="A5" s="2" t="s">
        <v>13</v>
      </c>
      <c r="B5" s="16">
        <v>100</v>
      </c>
    </row>
    <row r="7" spans="1:11" x14ac:dyDescent="0.25">
      <c r="A7" s="17" t="s">
        <v>30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9" spans="1:11" x14ac:dyDescent="0.25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</row>
    <row r="10" spans="1:11" x14ac:dyDescent="0.25">
      <c r="A10" s="1" t="s">
        <v>28</v>
      </c>
      <c r="B10" s="5">
        <v>4.1666666666666661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3" spans="1:11" x14ac:dyDescent="0.25">
      <c r="A13" s="1" t="s">
        <v>29</v>
      </c>
      <c r="B13" s="1" t="s">
        <v>11</v>
      </c>
      <c r="D13" s="1" t="s">
        <v>13</v>
      </c>
    </row>
    <row r="14" spans="1:11" x14ac:dyDescent="0.25">
      <c r="B14" s="18">
        <f>SUMPRODUCT(B2:K2,B10:K10)</f>
        <v>99.999999999999986</v>
      </c>
      <c r="C14" s="1" t="s">
        <v>16</v>
      </c>
      <c r="D14" s="1">
        <f>B5</f>
        <v>100</v>
      </c>
      <c r="E14" s="21" t="str">
        <f>IF(B14&lt;=D14,"ok","ho superato il budget")</f>
        <v>ok</v>
      </c>
    </row>
    <row r="17" spans="1:2" x14ac:dyDescent="0.25">
      <c r="A17" s="1" t="s">
        <v>31</v>
      </c>
    </row>
    <row r="18" spans="1:2" x14ac:dyDescent="0.25">
      <c r="A18" s="1" t="s">
        <v>12</v>
      </c>
      <c r="B18" s="19">
        <f>SUMPRODUCT(B3:K3,B10:K10)</f>
        <v>158.33333333333331</v>
      </c>
    </row>
    <row r="19" spans="1:2" x14ac:dyDescent="0.25">
      <c r="A19" s="1" t="s">
        <v>32</v>
      </c>
      <c r="B19" s="19">
        <f>B5-B14</f>
        <v>0</v>
      </c>
    </row>
    <row r="20" spans="1:2" x14ac:dyDescent="0.25">
      <c r="B20" s="1" t="s">
        <v>34</v>
      </c>
    </row>
    <row r="21" spans="1:2" x14ac:dyDescent="0.25">
      <c r="A21" s="1" t="s">
        <v>33</v>
      </c>
      <c r="B21" s="20">
        <f>B18+B19</f>
        <v>158.33333333333331</v>
      </c>
    </row>
  </sheetData>
  <conditionalFormatting sqref="B7:K7">
    <cfRule type="cellIs" dxfId="4" priority="1" operator="equal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6" zoomScale="124" zoomScaleNormal="124" workbookViewId="0">
      <selection activeCell="A10" sqref="A10:XFD10"/>
    </sheetView>
  </sheetViews>
  <sheetFormatPr defaultRowHeight="15" x14ac:dyDescent="0.25"/>
  <cols>
    <col min="1" max="1" width="16.85546875" style="1" bestFit="1" customWidth="1"/>
    <col min="2" max="2" width="10" style="1" bestFit="1" customWidth="1"/>
    <col min="3" max="11" width="9.140625" style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25">
      <c r="A2" s="2" t="s">
        <v>11</v>
      </c>
      <c r="B2" s="3">
        <v>24</v>
      </c>
      <c r="C2" s="3">
        <v>30</v>
      </c>
      <c r="D2" s="3">
        <v>18</v>
      </c>
      <c r="E2" s="3">
        <v>30</v>
      </c>
      <c r="F2" s="3">
        <v>56</v>
      </c>
      <c r="G2" s="3">
        <v>15</v>
      </c>
      <c r="H2" s="3">
        <v>22</v>
      </c>
      <c r="I2" s="3">
        <v>21</v>
      </c>
      <c r="J2" s="3">
        <v>26</v>
      </c>
      <c r="K2" s="3">
        <v>15</v>
      </c>
    </row>
    <row r="3" spans="1:11" x14ac:dyDescent="0.25">
      <c r="A3" s="2" t="s">
        <v>12</v>
      </c>
      <c r="B3" s="3">
        <v>38</v>
      </c>
      <c r="C3" s="3">
        <v>50</v>
      </c>
      <c r="D3" s="3">
        <v>27</v>
      </c>
      <c r="E3" s="3">
        <v>51</v>
      </c>
      <c r="F3" s="3">
        <v>86</v>
      </c>
      <c r="G3" s="3">
        <v>22</v>
      </c>
      <c r="H3" s="3">
        <v>33</v>
      </c>
      <c r="I3" s="3">
        <v>35</v>
      </c>
      <c r="J3" s="3">
        <v>46</v>
      </c>
      <c r="K3" s="3">
        <v>23</v>
      </c>
    </row>
    <row r="5" spans="1:11" x14ac:dyDescent="0.25">
      <c r="A5" s="2" t="s">
        <v>13</v>
      </c>
      <c r="B5" s="3">
        <v>100</v>
      </c>
    </row>
    <row r="7" spans="1:11" x14ac:dyDescent="0.25"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</row>
    <row r="8" spans="1:11" x14ac:dyDescent="0.25">
      <c r="A8" s="1" t="s">
        <v>14</v>
      </c>
      <c r="B8" s="1">
        <v>0</v>
      </c>
      <c r="C8" s="1">
        <v>1</v>
      </c>
      <c r="D8" s="1">
        <v>1</v>
      </c>
      <c r="E8" s="1">
        <v>1</v>
      </c>
      <c r="F8" s="1">
        <v>0</v>
      </c>
      <c r="G8" s="1">
        <v>0</v>
      </c>
      <c r="H8" s="1">
        <v>0</v>
      </c>
      <c r="I8" s="1">
        <v>1</v>
      </c>
      <c r="J8" s="1">
        <v>0</v>
      </c>
      <c r="K8" s="1">
        <v>0</v>
      </c>
    </row>
    <row r="11" spans="1:11" ht="60" x14ac:dyDescent="0.55000000000000004">
      <c r="A11" s="1" t="s">
        <v>15</v>
      </c>
      <c r="B11" s="7">
        <f>SUMPRODUCT(B2:K2,B8:K8)</f>
        <v>99</v>
      </c>
      <c r="C11" s="1" t="s">
        <v>16</v>
      </c>
      <c r="D11" s="1">
        <f>B5</f>
        <v>100</v>
      </c>
      <c r="E11" s="8"/>
      <c r="F11" s="9" t="str">
        <f>IF(B11&lt;=D11,"ok","sforato il budget")</f>
        <v>ok</v>
      </c>
    </row>
    <row r="12" spans="1:11" ht="18.75" x14ac:dyDescent="0.3">
      <c r="A12" s="4"/>
      <c r="F12" s="9"/>
    </row>
    <row r="13" spans="1:11" ht="30" x14ac:dyDescent="0.25">
      <c r="A13" s="4" t="s">
        <v>17</v>
      </c>
      <c r="B13" s="1">
        <f>B5-B11</f>
        <v>1</v>
      </c>
    </row>
    <row r="14" spans="1:11" s="1" customFormat="1" x14ac:dyDescent="0.25">
      <c r="A14" s="4"/>
    </row>
    <row r="15" spans="1:11" s="1" customFormat="1" x14ac:dyDescent="0.25">
      <c r="A15" s="4"/>
    </row>
    <row r="16" spans="1:11" s="1" customFormat="1" x14ac:dyDescent="0.25">
      <c r="A16" s="4"/>
    </row>
  </sheetData>
  <scenarios current="0">
    <scenario name="prova1" count="10" user="Autore" comment="Creato da: Autore il 3/17/2015">
      <inputCells r="B8" val="0"/>
      <inputCells r="C8" val="0"/>
      <inputCells r="D8" val="0"/>
      <inputCells r="E8" val="1"/>
      <inputCells r="F8" val="0"/>
      <inputCells r="G8" val="0"/>
      <inputCells r="H8" val="1"/>
      <inputCells r="I8" val="1"/>
      <inputCells r="J8" val="1"/>
      <inputCells r="K8" val="0"/>
    </scenario>
  </scenarios>
  <conditionalFormatting sqref="B8:K8">
    <cfRule type="cellIs" dxfId="3" priority="1" operator="equal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="118" zoomScaleNormal="118" workbookViewId="0">
      <selection activeCell="B11" sqref="B11"/>
    </sheetView>
  </sheetViews>
  <sheetFormatPr defaultRowHeight="15" x14ac:dyDescent="0.25"/>
  <cols>
    <col min="1" max="1" width="16.85546875" style="1" bestFit="1" customWidth="1"/>
    <col min="2" max="2" width="10" style="1" bestFit="1" customWidth="1"/>
    <col min="3" max="11" width="9.140625" style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25">
      <c r="A2" s="2" t="s">
        <v>11</v>
      </c>
      <c r="B2" s="3">
        <v>24</v>
      </c>
      <c r="C2" s="3">
        <v>30</v>
      </c>
      <c r="D2" s="3">
        <v>18</v>
      </c>
      <c r="E2" s="3">
        <v>30</v>
      </c>
      <c r="F2" s="3">
        <v>56</v>
      </c>
      <c r="G2" s="3">
        <v>15</v>
      </c>
      <c r="H2" s="3">
        <v>22</v>
      </c>
      <c r="I2" s="3">
        <v>21</v>
      </c>
      <c r="J2" s="3">
        <v>26</v>
      </c>
      <c r="K2" s="3">
        <v>15</v>
      </c>
    </row>
    <row r="3" spans="1:11" x14ac:dyDescent="0.25">
      <c r="A3" s="2" t="s">
        <v>12</v>
      </c>
      <c r="B3" s="3">
        <v>1</v>
      </c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</row>
    <row r="5" spans="1:11" x14ac:dyDescent="0.25">
      <c r="A5" s="2" t="s">
        <v>13</v>
      </c>
      <c r="B5" s="3">
        <v>100</v>
      </c>
    </row>
    <row r="7" spans="1:11" x14ac:dyDescent="0.25"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</row>
    <row r="8" spans="1:11" x14ac:dyDescent="0.25">
      <c r="A8" s="1" t="s">
        <v>14</v>
      </c>
      <c r="B8" s="1">
        <v>0</v>
      </c>
      <c r="C8" s="1">
        <v>1</v>
      </c>
      <c r="D8" s="1">
        <v>1</v>
      </c>
      <c r="E8" s="1">
        <v>1</v>
      </c>
      <c r="F8" s="1">
        <v>0</v>
      </c>
      <c r="G8" s="1">
        <v>0</v>
      </c>
      <c r="H8" s="1">
        <v>0</v>
      </c>
      <c r="I8" s="1">
        <v>1</v>
      </c>
      <c r="J8" s="1">
        <v>0</v>
      </c>
      <c r="K8" s="1">
        <v>0</v>
      </c>
    </row>
  </sheetData>
  <conditionalFormatting sqref="B8:K8">
    <cfRule type="cellIs" dxfId="2" priority="1" operator="equal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84" zoomScaleNormal="84" workbookViewId="0">
      <selection activeCell="B2" sqref="B2:K3"/>
    </sheetView>
  </sheetViews>
  <sheetFormatPr defaultRowHeight="15" x14ac:dyDescent="0.25"/>
  <cols>
    <col min="1" max="1" width="16.85546875" style="1" bestFit="1" customWidth="1"/>
    <col min="2" max="2" width="10" style="1" bestFit="1" customWidth="1"/>
    <col min="3" max="11" width="9.140625" style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25">
      <c r="A2" s="2" t="s">
        <v>11</v>
      </c>
      <c r="B2" s="3">
        <v>24</v>
      </c>
      <c r="C2" s="3">
        <v>30</v>
      </c>
      <c r="D2" s="3">
        <v>18</v>
      </c>
      <c r="E2" s="3">
        <v>30</v>
      </c>
      <c r="F2" s="3">
        <v>56</v>
      </c>
      <c r="G2" s="3">
        <v>15</v>
      </c>
      <c r="H2" s="3">
        <v>22</v>
      </c>
      <c r="I2" s="3">
        <v>21</v>
      </c>
      <c r="J2" s="3">
        <v>26</v>
      </c>
      <c r="K2" s="3">
        <v>15</v>
      </c>
    </row>
    <row r="3" spans="1:11" x14ac:dyDescent="0.25">
      <c r="A3" s="2" t="s">
        <v>12</v>
      </c>
      <c r="B3" s="3">
        <v>38</v>
      </c>
      <c r="C3" s="3">
        <v>50</v>
      </c>
      <c r="D3" s="3">
        <v>27</v>
      </c>
      <c r="E3" s="3">
        <v>51</v>
      </c>
      <c r="F3" s="3">
        <v>86</v>
      </c>
      <c r="G3" s="3">
        <v>22</v>
      </c>
      <c r="H3" s="3">
        <v>33</v>
      </c>
      <c r="I3" s="3">
        <v>35</v>
      </c>
      <c r="J3" s="3">
        <v>46</v>
      </c>
      <c r="K3" s="3">
        <v>23</v>
      </c>
    </row>
    <row r="5" spans="1:11" x14ac:dyDescent="0.25">
      <c r="A5" s="2" t="s">
        <v>13</v>
      </c>
      <c r="B5" s="3">
        <v>100</v>
      </c>
    </row>
    <row r="7" spans="1:11" x14ac:dyDescent="0.25"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</row>
    <row r="8" spans="1:11" x14ac:dyDescent="0.25">
      <c r="A8" s="1" t="s">
        <v>14</v>
      </c>
      <c r="B8" s="1">
        <v>0</v>
      </c>
      <c r="C8" s="1">
        <v>1</v>
      </c>
      <c r="D8" s="1">
        <v>1</v>
      </c>
      <c r="E8" s="1">
        <v>1</v>
      </c>
      <c r="F8" s="1">
        <v>0</v>
      </c>
      <c r="G8" s="1">
        <v>0</v>
      </c>
      <c r="H8" s="1">
        <v>0</v>
      </c>
      <c r="I8" s="1">
        <v>1</v>
      </c>
      <c r="J8" s="1">
        <v>0</v>
      </c>
      <c r="K8" s="1">
        <v>0</v>
      </c>
    </row>
    <row r="13" spans="1:11" ht="60" x14ac:dyDescent="0.55000000000000004">
      <c r="A13" s="1" t="s">
        <v>15</v>
      </c>
      <c r="B13" s="7">
        <f>SUMPRODUCT(B2:K2,B8:K8)</f>
        <v>99</v>
      </c>
      <c r="C13" s="1" t="s">
        <v>16</v>
      </c>
      <c r="D13" s="1">
        <f>B5</f>
        <v>100</v>
      </c>
      <c r="E13" s="8"/>
      <c r="F13" s="9" t="str">
        <f>IF(B13&lt;=D13,"ok","sforato il budget")</f>
        <v>ok</v>
      </c>
    </row>
    <row r="14" spans="1:11" ht="18.75" x14ac:dyDescent="0.3">
      <c r="A14" s="4"/>
      <c r="F14" s="9"/>
    </row>
    <row r="15" spans="1:11" ht="30" x14ac:dyDescent="0.25">
      <c r="A15" s="4" t="s">
        <v>17</v>
      </c>
      <c r="B15" s="1">
        <f>B5-B13</f>
        <v>1</v>
      </c>
    </row>
    <row r="16" spans="1:11" ht="30" x14ac:dyDescent="0.25">
      <c r="A16" s="4" t="s">
        <v>18</v>
      </c>
      <c r="B16" s="1">
        <f>SUMPRODUCT(B3:K3,B8:K8)</f>
        <v>163</v>
      </c>
    </row>
    <row r="18" spans="1:6" ht="36" x14ac:dyDescent="0.55000000000000004">
      <c r="A18" s="1" t="s">
        <v>19</v>
      </c>
      <c r="B18" s="6">
        <f>B16+B15</f>
        <v>164</v>
      </c>
    </row>
    <row r="20" spans="1:6" x14ac:dyDescent="0.25">
      <c r="A20" s="1" t="s">
        <v>20</v>
      </c>
    </row>
    <row r="21" spans="1:6" ht="45" x14ac:dyDescent="0.25">
      <c r="A21" s="4" t="s">
        <v>21</v>
      </c>
      <c r="B21" s="1">
        <f>SUM(B8:F8)</f>
        <v>3</v>
      </c>
      <c r="C21" s="1" t="s">
        <v>22</v>
      </c>
      <c r="D21" s="5">
        <v>2</v>
      </c>
      <c r="F21" s="1" t="str">
        <f>IF(B21&gt;=D21,"ok","non hai abbastanza investimenti tra Ae E")</f>
        <v>ok</v>
      </c>
    </row>
    <row r="22" spans="1:6" ht="72.75" x14ac:dyDescent="0.25">
      <c r="A22" s="4" t="s">
        <v>24</v>
      </c>
      <c r="B22" s="1">
        <f>SUM(B8:F8)</f>
        <v>3</v>
      </c>
      <c r="C22" s="1" t="s">
        <v>23</v>
      </c>
      <c r="D22" s="1">
        <v>1</v>
      </c>
      <c r="F22" s="10" t="str">
        <f>IF(B22=D22,"ok","hai sbagliato gl investimenti tra Ae E")</f>
        <v>hai sbagliato gl investimenti tra Ae E</v>
      </c>
    </row>
    <row r="23" spans="1:6" x14ac:dyDescent="0.25">
      <c r="A23" s="4"/>
    </row>
    <row r="24" spans="1:6" x14ac:dyDescent="0.25">
      <c r="A24" s="4"/>
    </row>
    <row r="25" spans="1:6" x14ac:dyDescent="0.25">
      <c r="A25" s="4"/>
    </row>
    <row r="26" spans="1:6" x14ac:dyDescent="0.25">
      <c r="A26" s="4"/>
    </row>
    <row r="27" spans="1:6" x14ac:dyDescent="0.25">
      <c r="A27" s="4"/>
    </row>
    <row r="28" spans="1:6" x14ac:dyDescent="0.25">
      <c r="A28" s="4"/>
    </row>
  </sheetData>
  <scenarios current="0">
    <scenario name="prova1" count="10" user="Autore" comment="Creato da: Autore il 3/17/2015">
      <inputCells r="B8" val="0"/>
      <inputCells r="C8" val="0"/>
      <inputCells r="D8" val="0"/>
      <inputCells r="E8" val="1"/>
      <inputCells r="F8" val="0"/>
      <inputCells r="G8" val="0"/>
      <inputCells r="H8" val="1"/>
      <inputCells r="I8" val="1"/>
      <inputCells r="J8" val="1"/>
      <inputCells r="K8" val="0"/>
    </scenario>
  </scenarios>
  <conditionalFormatting sqref="B8:K8">
    <cfRule type="cellIs" dxfId="1" priority="1" operator="equal">
      <formula>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21" sqref="D21"/>
    </sheetView>
  </sheetViews>
  <sheetFormatPr defaultRowHeight="15" x14ac:dyDescent="0.25"/>
  <cols>
    <col min="1" max="1" width="12.28515625" bestFit="1" customWidth="1"/>
    <col min="12" max="12" width="9.5703125" bestFit="1" customWidth="1"/>
    <col min="13" max="13" width="10.28515625" style="12" bestFit="1" customWidth="1"/>
  </cols>
  <sheetData>
    <row r="1" spans="1:14" x14ac:dyDescent="0.25">
      <c r="B1" s="14" t="s">
        <v>0</v>
      </c>
      <c r="C1" s="15"/>
      <c r="D1" s="15"/>
      <c r="E1" s="15"/>
      <c r="F1" s="15"/>
      <c r="G1" s="15"/>
      <c r="H1" s="15"/>
      <c r="I1" s="15"/>
      <c r="J1" s="15"/>
      <c r="K1" s="15"/>
    </row>
    <row r="2" spans="1:14" x14ac:dyDescent="0.2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t="s">
        <v>27</v>
      </c>
      <c r="M2" s="12" t="s">
        <v>25</v>
      </c>
      <c r="N2" t="s">
        <v>26</v>
      </c>
    </row>
    <row r="3" spans="1:14" x14ac:dyDescent="0.25">
      <c r="A3" s="1"/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11">
        <v>0</v>
      </c>
      <c r="M3" s="11">
        <v>100</v>
      </c>
      <c r="N3" s="13">
        <f>L3+M3</f>
        <v>100</v>
      </c>
    </row>
    <row r="4" spans="1:14" x14ac:dyDescent="0.25">
      <c r="A4" s="1"/>
      <c r="B4" s="2">
        <v>1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11">
        <v>38</v>
      </c>
      <c r="M4" s="11">
        <v>76</v>
      </c>
      <c r="N4" s="13">
        <f t="shared" ref="N4:N17" si="0">L4+M4</f>
        <v>114</v>
      </c>
    </row>
    <row r="5" spans="1:14" x14ac:dyDescent="0.25">
      <c r="A5" s="1"/>
      <c r="B5" s="2">
        <v>0</v>
      </c>
      <c r="C5" s="2">
        <v>1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11">
        <v>50</v>
      </c>
      <c r="M5" s="11">
        <v>70</v>
      </c>
      <c r="N5" s="13">
        <f t="shared" si="0"/>
        <v>120</v>
      </c>
    </row>
    <row r="6" spans="1:14" x14ac:dyDescent="0.25">
      <c r="A6" s="1"/>
      <c r="B6" s="2">
        <v>0</v>
      </c>
      <c r="C6" s="2">
        <v>0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11">
        <v>27</v>
      </c>
      <c r="M6" s="11">
        <v>82</v>
      </c>
      <c r="N6" s="13">
        <f t="shared" si="0"/>
        <v>109</v>
      </c>
    </row>
    <row r="7" spans="1:14" x14ac:dyDescent="0.25">
      <c r="A7" s="1"/>
      <c r="B7" s="2">
        <v>0</v>
      </c>
      <c r="C7" s="2">
        <v>0</v>
      </c>
      <c r="D7" s="2">
        <v>0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11">
        <v>51</v>
      </c>
      <c r="M7" s="11">
        <v>70</v>
      </c>
      <c r="N7" s="13">
        <f t="shared" si="0"/>
        <v>121</v>
      </c>
    </row>
    <row r="8" spans="1:14" x14ac:dyDescent="0.25">
      <c r="A8" s="1"/>
      <c r="B8" s="2"/>
      <c r="C8" s="2"/>
      <c r="D8" s="2"/>
      <c r="E8" s="2"/>
      <c r="F8" s="2">
        <v>1</v>
      </c>
      <c r="G8" s="2"/>
      <c r="H8" s="2"/>
      <c r="I8" s="2"/>
      <c r="J8" s="2"/>
      <c r="K8" s="2"/>
      <c r="L8" s="11">
        <v>86</v>
      </c>
      <c r="M8" s="11">
        <v>44</v>
      </c>
      <c r="N8" s="13">
        <f t="shared" si="0"/>
        <v>130</v>
      </c>
    </row>
    <row r="9" spans="1:14" x14ac:dyDescent="0.25">
      <c r="A9" s="1"/>
      <c r="B9" s="2"/>
      <c r="C9" s="2"/>
      <c r="D9" s="2"/>
      <c r="E9" s="2"/>
      <c r="F9" s="2"/>
      <c r="G9" s="2">
        <v>1</v>
      </c>
      <c r="H9" s="2"/>
      <c r="I9" s="2"/>
      <c r="J9" s="2"/>
      <c r="K9" s="2"/>
      <c r="L9" s="11">
        <v>22</v>
      </c>
      <c r="M9" s="11">
        <v>85</v>
      </c>
      <c r="N9" s="13">
        <f t="shared" si="0"/>
        <v>107</v>
      </c>
    </row>
    <row r="10" spans="1:14" x14ac:dyDescent="0.25">
      <c r="A10" s="1"/>
      <c r="B10" s="2"/>
      <c r="C10" s="2"/>
      <c r="D10" s="2"/>
      <c r="E10" s="2"/>
      <c r="F10" s="2"/>
      <c r="G10" s="2"/>
      <c r="H10" s="2">
        <v>1</v>
      </c>
      <c r="I10" s="2"/>
      <c r="J10" s="2"/>
      <c r="K10" s="2"/>
      <c r="L10" s="11">
        <v>33</v>
      </c>
      <c r="M10" s="11">
        <v>78</v>
      </c>
      <c r="N10" s="13">
        <f t="shared" si="0"/>
        <v>111</v>
      </c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>
        <v>1</v>
      </c>
      <c r="J11" s="2"/>
      <c r="K11" s="2"/>
      <c r="L11" s="11">
        <v>35</v>
      </c>
      <c r="M11" s="11">
        <v>79</v>
      </c>
      <c r="N11" s="13">
        <f t="shared" si="0"/>
        <v>114</v>
      </c>
    </row>
    <row r="12" spans="1:14" x14ac:dyDescent="0.25">
      <c r="A12" s="1"/>
      <c r="B12" s="2"/>
      <c r="C12" s="2"/>
      <c r="D12" s="2"/>
      <c r="E12" s="2"/>
      <c r="F12" s="2"/>
      <c r="G12" s="2"/>
      <c r="H12" s="2"/>
      <c r="I12" s="2"/>
      <c r="J12" s="2">
        <v>1</v>
      </c>
      <c r="K12" s="2"/>
      <c r="L12" s="11">
        <v>46</v>
      </c>
      <c r="M12" s="11">
        <v>74</v>
      </c>
      <c r="N12" s="13">
        <f t="shared" si="0"/>
        <v>120</v>
      </c>
    </row>
    <row r="13" spans="1:14" x14ac:dyDescent="0.25">
      <c r="A13" s="1"/>
      <c r="B13" s="2"/>
      <c r="C13" s="2"/>
      <c r="D13" s="2"/>
      <c r="E13" s="2"/>
      <c r="F13" s="2"/>
      <c r="G13" s="2"/>
      <c r="H13" s="2"/>
      <c r="I13" s="2"/>
      <c r="J13" s="2"/>
      <c r="K13" s="2">
        <v>1</v>
      </c>
      <c r="L13" s="11">
        <v>23</v>
      </c>
      <c r="M13" s="11">
        <v>85</v>
      </c>
      <c r="N13" s="13">
        <f t="shared" si="0"/>
        <v>108</v>
      </c>
    </row>
    <row r="14" spans="1:14" x14ac:dyDescent="0.25">
      <c r="A14" s="1"/>
      <c r="B14" s="2">
        <v>1</v>
      </c>
      <c r="C14" s="2">
        <v>1</v>
      </c>
      <c r="D14" s="2">
        <v>0</v>
      </c>
      <c r="E14" s="2"/>
      <c r="F14" s="2"/>
      <c r="G14" s="2"/>
      <c r="H14" s="2"/>
      <c r="I14" s="2"/>
      <c r="J14" s="2"/>
      <c r="K14" s="2"/>
      <c r="L14" s="2">
        <f>L4+L5</f>
        <v>88</v>
      </c>
      <c r="M14" s="11">
        <v>46</v>
      </c>
      <c r="N14" s="13">
        <f t="shared" si="0"/>
        <v>134</v>
      </c>
    </row>
    <row r="15" spans="1:14" x14ac:dyDescent="0.25">
      <c r="A15" s="1"/>
      <c r="B15" s="2">
        <v>1</v>
      </c>
      <c r="C15" s="2"/>
      <c r="D15" s="2">
        <v>1</v>
      </c>
      <c r="E15" s="2"/>
      <c r="F15" s="2"/>
      <c r="G15" s="2"/>
      <c r="H15" s="2"/>
      <c r="I15" s="2"/>
      <c r="J15" s="2"/>
      <c r="K15" s="2"/>
      <c r="L15" s="2">
        <f>L4+L6</f>
        <v>65</v>
      </c>
      <c r="M15" s="11">
        <v>58</v>
      </c>
      <c r="N15" s="13">
        <f t="shared" si="0"/>
        <v>123</v>
      </c>
    </row>
    <row r="16" spans="1:14" x14ac:dyDescent="0.25">
      <c r="A16" s="1"/>
      <c r="B16" s="2">
        <v>1</v>
      </c>
      <c r="C16" s="2"/>
      <c r="D16" s="2"/>
      <c r="E16" s="2">
        <v>1</v>
      </c>
      <c r="F16" s="2"/>
      <c r="G16" s="2"/>
      <c r="H16" s="2"/>
      <c r="I16" s="2"/>
      <c r="J16" s="2"/>
      <c r="K16" s="2"/>
      <c r="L16" s="2">
        <f>L4+L7</f>
        <v>89</v>
      </c>
      <c r="M16" s="11">
        <v>46</v>
      </c>
      <c r="N16" s="13">
        <f t="shared" si="0"/>
        <v>135</v>
      </c>
    </row>
    <row r="17" spans="1:14" x14ac:dyDescent="0.25">
      <c r="A17" s="1"/>
      <c r="B17" s="2">
        <v>1</v>
      </c>
      <c r="C17" s="2"/>
      <c r="D17" s="2"/>
      <c r="E17" s="2"/>
      <c r="F17" s="2">
        <v>1</v>
      </c>
      <c r="G17" s="2"/>
      <c r="H17" s="2"/>
      <c r="I17" s="2"/>
      <c r="J17" s="2"/>
      <c r="K17" s="2"/>
      <c r="L17" s="2">
        <f>M4+M8</f>
        <v>120</v>
      </c>
      <c r="M17" s="11">
        <v>20</v>
      </c>
      <c r="N17" s="13">
        <f t="shared" si="0"/>
        <v>140</v>
      </c>
    </row>
    <row r="18" spans="1:14" x14ac:dyDescent="0.25">
      <c r="A18" s="1"/>
      <c r="B18" s="2">
        <v>1</v>
      </c>
      <c r="C18" s="2"/>
      <c r="D18" s="2"/>
      <c r="E18" s="2"/>
      <c r="F18" s="2"/>
      <c r="G18" s="2">
        <v>1</v>
      </c>
      <c r="H18" s="2"/>
      <c r="I18" s="2"/>
      <c r="J18" s="2"/>
      <c r="K18" s="2"/>
      <c r="L18" s="2">
        <f>L4+L9</f>
        <v>60</v>
      </c>
      <c r="M18" s="11">
        <v>61</v>
      </c>
      <c r="N18" s="13">
        <f>L18+M18</f>
        <v>121</v>
      </c>
    </row>
    <row r="19" spans="1:14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11"/>
      <c r="N19" s="2"/>
    </row>
    <row r="22" spans="1:14" x14ac:dyDescent="0.25">
      <c r="B22" s="2"/>
      <c r="C22" s="3">
        <v>24</v>
      </c>
      <c r="D22" s="3">
        <v>30</v>
      </c>
      <c r="E22" s="3">
        <v>18</v>
      </c>
      <c r="F22" s="3">
        <v>30</v>
      </c>
      <c r="G22" s="3">
        <v>56</v>
      </c>
      <c r="H22" s="3">
        <v>15</v>
      </c>
      <c r="I22" s="3">
        <v>22</v>
      </c>
      <c r="J22" s="3">
        <v>21</v>
      </c>
      <c r="K22" s="3">
        <v>26</v>
      </c>
      <c r="L22" s="3">
        <v>15</v>
      </c>
    </row>
  </sheetData>
  <mergeCells count="1">
    <mergeCell ref="B1:K1"/>
  </mergeCells>
  <conditionalFormatting sqref="B2:K18 L3">
    <cfRule type="cellIs" dxfId="0" priority="2" operator="greater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modello</vt:lpstr>
      <vt:lpstr>ottimizza i tuoi investimen (2</vt:lpstr>
      <vt:lpstr>dati</vt:lpstr>
      <vt:lpstr>ottimizza i tuoi investimenti</vt:lpstr>
      <vt:lpstr>Esempio Enumerazione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2016-03-10T11:43:55Z</dcterms:modified>
</cp:coreProperties>
</file>