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2" activeTab="4"/>
  </bookViews>
  <sheets>
    <sheet name="data" sheetId="1" r:id="rId1"/>
    <sheet name="Rapporto valori 1" sheetId="3" r:id="rId2"/>
    <sheet name="Rapporto valori 2" sheetId="4" r:id="rId3"/>
    <sheet name="Rapporto valori 3" sheetId="5" r:id="rId4"/>
    <sheet name="model" sheetId="2" r:id="rId5"/>
  </sheets>
  <definedNames>
    <definedName name="solver_adj" localSheetId="4" hidden="1">model!$B$10:$K$10</definedName>
    <definedName name="solver_cvg" localSheetId="4" hidden="1">0.0001</definedName>
    <definedName name="solver_drv" localSheetId="4" hidden="1">2</definedName>
    <definedName name="solver_eng" localSheetId="4" hidden="1">2</definedName>
    <definedName name="solver_est" localSheetId="4" hidden="1">1</definedName>
    <definedName name="solver_itr" localSheetId="4" hidden="1">2147483647</definedName>
    <definedName name="solver_lhs1" localSheetId="4" hidden="1">model!$B$10:$K$10</definedName>
    <definedName name="solver_lhs2" localSheetId="4" hidden="1">model!$B$15</definedName>
    <definedName name="solver_lhs3" localSheetId="4" hidden="1">model!$B$15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1</definedName>
    <definedName name="solver_nod" localSheetId="4" hidden="1">2147483647</definedName>
    <definedName name="solver_num" localSheetId="4" hidden="1">2</definedName>
    <definedName name="solver_nwt" localSheetId="4" hidden="1">1</definedName>
    <definedName name="solver_opt" localSheetId="4" hidden="1">model!$B$23</definedName>
    <definedName name="solver_pre" localSheetId="4" hidden="1">0.000001</definedName>
    <definedName name="solver_rbv" localSheetId="4" hidden="1">2</definedName>
    <definedName name="solver_rel1" localSheetId="4" hidden="1">5</definedName>
    <definedName name="solver_rel2" localSheetId="4" hidden="1">1</definedName>
    <definedName name="solver_rel3" localSheetId="4" hidden="1">1</definedName>
    <definedName name="solver_rhs1" localSheetId="4" hidden="1">binario</definedName>
    <definedName name="solver_rhs2" localSheetId="4" hidden="1">model!$D$15</definedName>
    <definedName name="solver_rhs3" localSheetId="4" hidden="1">model!$D$15</definedName>
    <definedName name="solver_rlx" localSheetId="4" hidden="1">2</definedName>
    <definedName name="solver_rsd" localSheetId="4" hidden="1">0</definedName>
    <definedName name="solver_scl" localSheetId="4" hidden="1">2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0.1</definedName>
    <definedName name="solver_typ" localSheetId="4" hidden="1">1</definedName>
    <definedName name="solver_val" localSheetId="4" hidden="1">0</definedName>
    <definedName name="solver_ver" localSheetId="4" hidden="1">3</definedName>
  </definedNames>
  <calcPr calcId="152511"/>
</workbook>
</file>

<file path=xl/calcChain.xml><?xml version="1.0" encoding="utf-8"?>
<calcChain xmlns="http://schemas.openxmlformats.org/spreadsheetml/2006/main">
  <c r="B19" i="2" l="1"/>
  <c r="D15" i="2"/>
  <c r="B15" i="2"/>
  <c r="B21" i="2" s="1"/>
  <c r="A4" i="2"/>
  <c r="B4" i="2"/>
  <c r="A2" i="2"/>
  <c r="B2" i="2"/>
  <c r="C2" i="2"/>
  <c r="D2" i="2"/>
  <c r="E2" i="2"/>
  <c r="F2" i="2"/>
  <c r="G2" i="2"/>
  <c r="H2" i="2"/>
  <c r="I2" i="2"/>
  <c r="J2" i="2"/>
  <c r="K2" i="2"/>
  <c r="B1" i="2"/>
  <c r="C1" i="2"/>
  <c r="D1" i="2"/>
  <c r="E1" i="2"/>
  <c r="F1" i="2"/>
  <c r="G1" i="2"/>
  <c r="H1" i="2"/>
  <c r="I1" i="2"/>
  <c r="J1" i="2"/>
  <c r="K1" i="2"/>
  <c r="A1" i="2"/>
  <c r="B23" i="2" l="1"/>
</calcChain>
</file>

<file path=xl/sharedStrings.xml><?xml version="1.0" encoding="utf-8"?>
<sst xmlns="http://schemas.openxmlformats.org/spreadsheetml/2006/main" count="286" uniqueCount="95">
  <si>
    <t>budget</t>
  </si>
  <si>
    <t>A</t>
  </si>
  <si>
    <t>B</t>
  </si>
  <si>
    <t>C</t>
  </si>
  <si>
    <t>D</t>
  </si>
  <si>
    <t>F</t>
  </si>
  <si>
    <t>G</t>
  </si>
  <si>
    <t>E</t>
  </si>
  <si>
    <t>H</t>
  </si>
  <si>
    <t>I</t>
  </si>
  <si>
    <t>L</t>
  </si>
  <si>
    <t>Pay</t>
  </si>
  <si>
    <t>Get</t>
  </si>
  <si>
    <t>NO DATA BELOW THIS LINE</t>
  </si>
  <si>
    <t>investement</t>
  </si>
  <si>
    <t>CONSTRAINTS</t>
  </si>
  <si>
    <t>&lt;=</t>
  </si>
  <si>
    <t>OBJECTIVE FUNCTION</t>
  </si>
  <si>
    <t>INVESTEMENT</t>
  </si>
  <si>
    <t>profit</t>
  </si>
  <si>
    <t>cash</t>
  </si>
  <si>
    <t>cost</t>
  </si>
  <si>
    <t>budget limit</t>
  </si>
  <si>
    <t>max</t>
  </si>
  <si>
    <t>revenue</t>
  </si>
  <si>
    <t>Microsoft Excel 15.0 Rapporto valori</t>
  </si>
  <si>
    <t>Foglio di lavoro: [Investment_optimization_DATA.xlsx]model</t>
  </si>
  <si>
    <t>Data creazione rapporto: 14/10/2016 12:54:15</t>
  </si>
  <si>
    <t>Risultato: È stata trovata una soluzione intera entro i limiti di tolleranza. Tutti i vincoli sono soddisfatti.</t>
  </si>
  <si>
    <t>Motore Risolutore</t>
  </si>
  <si>
    <t>Motore: GRG non lineare</t>
  </si>
  <si>
    <t>Tempo di risoluzione: 1,466 Secondi.</t>
  </si>
  <si>
    <t>Iterazioni: 0 Problemi secondari: 64</t>
  </si>
  <si>
    <t>Opzioni Risolutore</t>
  </si>
  <si>
    <t>Tempo massimo Illimitate,  Iterazioni Illimitate, Precision 0,000001</t>
  </si>
  <si>
    <t xml:space="preserve"> Convergenza 0,0001, Dimensione popolazione 100, Generatore 0, Derivate centrali</t>
  </si>
  <si>
    <t>Numero massimo problemi secondari Illimitate, Numero max soluzioni intere Illimitate, Tolleranza interi 1%, Presumi non negative</t>
  </si>
  <si>
    <t>Cella obiettivo (Max)</t>
  </si>
  <si>
    <t>Cella</t>
  </si>
  <si>
    <t>Nome</t>
  </si>
  <si>
    <t>Valore originale</t>
  </si>
  <si>
    <t>Valore finale</t>
  </si>
  <si>
    <t>Celle variabili</t>
  </si>
  <si>
    <t>Intere</t>
  </si>
  <si>
    <t>Vincoli</t>
  </si>
  <si>
    <t>Valore della cella</t>
  </si>
  <si>
    <t>Formula</t>
  </si>
  <si>
    <t>Stato</t>
  </si>
  <si>
    <t>Tolleranza</t>
  </si>
  <si>
    <t>$B$23</t>
  </si>
  <si>
    <t>max revenue</t>
  </si>
  <si>
    <t>$B$10</t>
  </si>
  <si>
    <t>investement A</t>
  </si>
  <si>
    <t>$C$10</t>
  </si>
  <si>
    <t>investement B</t>
  </si>
  <si>
    <t>$D$10</t>
  </si>
  <si>
    <t>investement C</t>
  </si>
  <si>
    <t>$E$10</t>
  </si>
  <si>
    <t>investement D</t>
  </si>
  <si>
    <t>$F$10</t>
  </si>
  <si>
    <t>investement E</t>
  </si>
  <si>
    <t>$G$10</t>
  </si>
  <si>
    <t>investement F</t>
  </si>
  <si>
    <t>$H$10</t>
  </si>
  <si>
    <t>investement G</t>
  </si>
  <si>
    <t>$I$10</t>
  </si>
  <si>
    <t>investement H</t>
  </si>
  <si>
    <t>$J$10</t>
  </si>
  <si>
    <t>investement I</t>
  </si>
  <si>
    <t>$K$10</t>
  </si>
  <si>
    <t>investement L</t>
  </si>
  <si>
    <t>$B$15</t>
  </si>
  <si>
    <t>budget cost</t>
  </si>
  <si>
    <t>$B$15&lt;=$D$15</t>
  </si>
  <si>
    <t>Non vincolante</t>
  </si>
  <si>
    <t>$B$10&lt;=$B$12</t>
  </si>
  <si>
    <t>Vincolante</t>
  </si>
  <si>
    <t>$C$10&lt;=$C$12</t>
  </si>
  <si>
    <t>$D$10&lt;=$D$12</t>
  </si>
  <si>
    <t>$E$10&lt;=$E$12</t>
  </si>
  <si>
    <t>$F$10&lt;=$F$12</t>
  </si>
  <si>
    <t>$G$10&lt;=$G$12</t>
  </si>
  <si>
    <t>$H$10&lt;=$H$12</t>
  </si>
  <si>
    <t>$I$10&lt;=$I$12</t>
  </si>
  <si>
    <t>$J$10&lt;=$J$12</t>
  </si>
  <si>
    <t>$K$10&lt;=$K$12</t>
  </si>
  <si>
    <t>$B$10:$K$10=Intere</t>
  </si>
  <si>
    <t>Data creazione rapporto: 14/10/2016 13:01:33</t>
  </si>
  <si>
    <t>Tempo di risoluzione: 1,42 Secondi.</t>
  </si>
  <si>
    <t>$B$10:$K$10=Binarie</t>
  </si>
  <si>
    <t>Binarie</t>
  </si>
  <si>
    <t>Data creazione rapporto: 14/10/2016 13:04:48</t>
  </si>
  <si>
    <t>Motore: Simplex LP</t>
  </si>
  <si>
    <t>Tempo di risoluzione: 0,063 Secondi.</t>
  </si>
  <si>
    <t>Iterazioni: 1 Problemi secondari: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</si>
</sst>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3" fillId="6" borderId="0" xfId="0" applyFont="1" applyFill="1" applyAlignment="1">
      <alignment horizontal="center"/>
    </xf>
    <xf numFmtId="0" fontId="1" fillId="0" borderId="0" xfId="0" applyFont="1"/>
    <xf numFmtId="0" fontId="0" fillId="0" borderId="2" xfId="0" applyFill="1" applyBorder="1" applyAlignment="1"/>
    <xf numFmtId="0" fontId="4" fillId="0" borderId="1" xfId="0" applyFont="1" applyFill="1" applyBorder="1" applyAlignment="1">
      <alignment horizontal="center"/>
    </xf>
    <xf numFmtId="0" fontId="0" fillId="0" borderId="3" xfId="0" applyFill="1" applyBorder="1" applyAlignment="1"/>
    <xf numFmtId="0" fontId="0" fillId="0" borderId="2" xfId="0" applyNumberFormat="1" applyFill="1" applyBorder="1" applyAlignment="1"/>
    <xf numFmtId="0" fontId="0" fillId="0" borderId="3" xfId="0" applyNumberFormat="1" applyFill="1" applyBorder="1" applyAlignmen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M38" sqref="M38"/>
    </sheetView>
  </sheetViews>
  <sheetFormatPr defaultRowHeight="15" x14ac:dyDescent="0.25"/>
  <sheetData>
    <row r="1" spans="1:11" x14ac:dyDescent="0.25">
      <c r="B1" t="s">
        <v>1</v>
      </c>
      <c r="C1" t="s">
        <v>2</v>
      </c>
      <c r="D1" t="s">
        <v>3</v>
      </c>
      <c r="E1" t="s">
        <v>4</v>
      </c>
      <c r="F1" t="s">
        <v>7</v>
      </c>
      <c r="G1" t="s">
        <v>5</v>
      </c>
      <c r="H1" t="s">
        <v>6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>
        <v>24</v>
      </c>
      <c r="C2">
        <v>30</v>
      </c>
      <c r="D2">
        <v>18</v>
      </c>
      <c r="E2">
        <v>30</v>
      </c>
      <c r="F2">
        <v>56</v>
      </c>
      <c r="G2">
        <v>15</v>
      </c>
      <c r="H2">
        <v>22</v>
      </c>
      <c r="I2">
        <v>21</v>
      </c>
      <c r="J2">
        <v>26</v>
      </c>
      <c r="K2">
        <v>15</v>
      </c>
    </row>
    <row r="3" spans="1:11" x14ac:dyDescent="0.25">
      <c r="A3" t="s">
        <v>12</v>
      </c>
      <c r="B3">
        <v>38</v>
      </c>
      <c r="C3">
        <v>50</v>
      </c>
      <c r="D3">
        <v>27</v>
      </c>
      <c r="E3">
        <v>51</v>
      </c>
      <c r="F3">
        <v>86</v>
      </c>
      <c r="G3">
        <v>22</v>
      </c>
      <c r="H3">
        <v>33</v>
      </c>
      <c r="I3">
        <v>35</v>
      </c>
      <c r="J3">
        <v>46</v>
      </c>
      <c r="K3">
        <v>23</v>
      </c>
    </row>
    <row r="5" spans="1:11" x14ac:dyDescent="0.25">
      <c r="A5" t="s">
        <v>0</v>
      </c>
      <c r="B5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opLeftCell="A29" workbookViewId="0">
      <selection activeCell="A42" sqref="A42"/>
    </sheetView>
  </sheetViews>
  <sheetFormatPr defaultRowHeight="15" x14ac:dyDescent="0.25"/>
  <cols>
    <col min="1" max="1" width="2.28515625" customWidth="1"/>
    <col min="2" max="2" width="18.5703125" customWidth="1"/>
    <col min="3" max="3" width="14.140625" customWidth="1"/>
    <col min="4" max="4" width="16.42578125" bestFit="1" customWidth="1"/>
    <col min="5" max="5" width="13.7109375" bestFit="1" customWidth="1"/>
    <col min="6" max="6" width="14.5703125" customWidth="1"/>
    <col min="7" max="7" width="10.140625" bestFit="1" customWidth="1"/>
  </cols>
  <sheetData>
    <row r="1" spans="1:5" x14ac:dyDescent="0.25">
      <c r="A1" s="7" t="s">
        <v>25</v>
      </c>
    </row>
    <row r="2" spans="1:5" x14ac:dyDescent="0.25">
      <c r="A2" s="7" t="s">
        <v>26</v>
      </c>
    </row>
    <row r="3" spans="1:5" x14ac:dyDescent="0.25">
      <c r="A3" s="7" t="s">
        <v>27</v>
      </c>
    </row>
    <row r="4" spans="1:5" x14ac:dyDescent="0.25">
      <c r="A4" s="7" t="s">
        <v>28</v>
      </c>
    </row>
    <row r="5" spans="1:5" x14ac:dyDescent="0.25">
      <c r="A5" s="7" t="s">
        <v>29</v>
      </c>
    </row>
    <row r="6" spans="1:5" x14ac:dyDescent="0.25">
      <c r="A6" s="7"/>
      <c r="B6" t="s">
        <v>30</v>
      </c>
    </row>
    <row r="7" spans="1:5" x14ac:dyDescent="0.25">
      <c r="A7" s="7"/>
      <c r="B7" t="s">
        <v>31</v>
      </c>
    </row>
    <row r="8" spans="1:5" x14ac:dyDescent="0.25">
      <c r="A8" s="7"/>
      <c r="B8" t="s">
        <v>32</v>
      </c>
    </row>
    <row r="9" spans="1:5" x14ac:dyDescent="0.25">
      <c r="A9" s="7" t="s">
        <v>33</v>
      </c>
    </row>
    <row r="10" spans="1:5" x14ac:dyDescent="0.25">
      <c r="B10" t="s">
        <v>34</v>
      </c>
    </row>
    <row r="11" spans="1:5" x14ac:dyDescent="0.25">
      <c r="B11" t="s">
        <v>35</v>
      </c>
    </row>
    <row r="12" spans="1:5" x14ac:dyDescent="0.25">
      <c r="B12" t="s">
        <v>36</v>
      </c>
    </row>
    <row r="14" spans="1:5" ht="15.75" thickBot="1" x14ac:dyDescent="0.3">
      <c r="A14" t="s">
        <v>37</v>
      </c>
    </row>
    <row r="15" spans="1:5" ht="15.75" thickBot="1" x14ac:dyDescent="0.3">
      <c r="B15" s="9" t="s">
        <v>38</v>
      </c>
      <c r="C15" s="9" t="s">
        <v>39</v>
      </c>
      <c r="D15" s="9" t="s">
        <v>40</v>
      </c>
      <c r="E15" s="9" t="s">
        <v>41</v>
      </c>
    </row>
    <row r="16" spans="1:5" ht="15.75" thickBot="1" x14ac:dyDescent="0.3">
      <c r="B16" s="8" t="s">
        <v>49</v>
      </c>
      <c r="C16" s="8" t="s">
        <v>50</v>
      </c>
      <c r="D16" s="11">
        <v>155</v>
      </c>
      <c r="E16" s="11">
        <v>166</v>
      </c>
    </row>
    <row r="19" spans="1:6" ht="15.75" thickBot="1" x14ac:dyDescent="0.3">
      <c r="A19" t="s">
        <v>42</v>
      </c>
    </row>
    <row r="20" spans="1:6" ht="15.75" thickBot="1" x14ac:dyDescent="0.3">
      <c r="B20" s="9" t="s">
        <v>38</v>
      </c>
      <c r="C20" s="9" t="s">
        <v>39</v>
      </c>
      <c r="D20" s="9" t="s">
        <v>40</v>
      </c>
      <c r="E20" s="9" t="s">
        <v>41</v>
      </c>
      <c r="F20" s="9" t="s">
        <v>43</v>
      </c>
    </row>
    <row r="21" spans="1:6" x14ac:dyDescent="0.25">
      <c r="B21" s="10" t="s">
        <v>51</v>
      </c>
      <c r="C21" s="10" t="s">
        <v>52</v>
      </c>
      <c r="D21" s="12">
        <v>0</v>
      </c>
      <c r="E21" s="12">
        <v>0</v>
      </c>
      <c r="F21" s="10" t="s">
        <v>43</v>
      </c>
    </row>
    <row r="22" spans="1:6" x14ac:dyDescent="0.25">
      <c r="B22" s="10" t="s">
        <v>53</v>
      </c>
      <c r="C22" s="10" t="s">
        <v>54</v>
      </c>
      <c r="D22" s="12">
        <v>0</v>
      </c>
      <c r="E22" s="12">
        <v>0</v>
      </c>
      <c r="F22" s="10" t="s">
        <v>43</v>
      </c>
    </row>
    <row r="23" spans="1:6" x14ac:dyDescent="0.25">
      <c r="B23" s="10" t="s">
        <v>55</v>
      </c>
      <c r="C23" s="10" t="s">
        <v>56</v>
      </c>
      <c r="D23" s="12">
        <v>0</v>
      </c>
      <c r="E23" s="12">
        <v>0</v>
      </c>
      <c r="F23" s="10" t="s">
        <v>43</v>
      </c>
    </row>
    <row r="24" spans="1:6" x14ac:dyDescent="0.25">
      <c r="B24" s="10" t="s">
        <v>57</v>
      </c>
      <c r="C24" s="10" t="s">
        <v>58</v>
      </c>
      <c r="D24" s="12">
        <v>1</v>
      </c>
      <c r="E24" s="12">
        <v>1</v>
      </c>
      <c r="F24" s="10" t="s">
        <v>43</v>
      </c>
    </row>
    <row r="25" spans="1:6" x14ac:dyDescent="0.25">
      <c r="B25" s="10" t="s">
        <v>59</v>
      </c>
      <c r="C25" s="10" t="s">
        <v>60</v>
      </c>
      <c r="D25" s="12">
        <v>0</v>
      </c>
      <c r="E25" s="12">
        <v>0</v>
      </c>
      <c r="F25" s="10" t="s">
        <v>43</v>
      </c>
    </row>
    <row r="26" spans="1:6" x14ac:dyDescent="0.25">
      <c r="B26" s="10" t="s">
        <v>61</v>
      </c>
      <c r="C26" s="10" t="s">
        <v>62</v>
      </c>
      <c r="D26" s="12">
        <v>0</v>
      </c>
      <c r="E26" s="12">
        <v>0</v>
      </c>
      <c r="F26" s="10" t="s">
        <v>43</v>
      </c>
    </row>
    <row r="27" spans="1:6" x14ac:dyDescent="0.25">
      <c r="B27" s="10" t="s">
        <v>63</v>
      </c>
      <c r="C27" s="10" t="s">
        <v>64</v>
      </c>
      <c r="D27" s="12">
        <v>0</v>
      </c>
      <c r="E27" s="12">
        <v>1</v>
      </c>
      <c r="F27" s="10" t="s">
        <v>43</v>
      </c>
    </row>
    <row r="28" spans="1:6" x14ac:dyDescent="0.25">
      <c r="B28" s="10" t="s">
        <v>65</v>
      </c>
      <c r="C28" s="10" t="s">
        <v>66</v>
      </c>
      <c r="D28" s="12">
        <v>1</v>
      </c>
      <c r="E28" s="12">
        <v>1</v>
      </c>
      <c r="F28" s="10" t="s">
        <v>43</v>
      </c>
    </row>
    <row r="29" spans="1:6" x14ac:dyDescent="0.25">
      <c r="B29" s="10" t="s">
        <v>67</v>
      </c>
      <c r="C29" s="10" t="s">
        <v>68</v>
      </c>
      <c r="D29" s="12">
        <v>1</v>
      </c>
      <c r="E29" s="12">
        <v>1</v>
      </c>
      <c r="F29" s="10" t="s">
        <v>43</v>
      </c>
    </row>
    <row r="30" spans="1:6" ht="15.75" thickBot="1" x14ac:dyDescent="0.3">
      <c r="B30" s="8" t="s">
        <v>69</v>
      </c>
      <c r="C30" s="8" t="s">
        <v>70</v>
      </c>
      <c r="D30" s="11">
        <v>0</v>
      </c>
      <c r="E30" s="11">
        <v>0</v>
      </c>
      <c r="F30" s="8" t="s">
        <v>43</v>
      </c>
    </row>
    <row r="33" spans="1:7" ht="15.75" thickBot="1" x14ac:dyDescent="0.3">
      <c r="A33" t="s">
        <v>44</v>
      </c>
    </row>
    <row r="34" spans="1:7" ht="15.75" thickBot="1" x14ac:dyDescent="0.3">
      <c r="B34" s="9" t="s">
        <v>38</v>
      </c>
      <c r="C34" s="9" t="s">
        <v>39</v>
      </c>
      <c r="D34" s="9" t="s">
        <v>45</v>
      </c>
      <c r="E34" s="9" t="s">
        <v>46</v>
      </c>
      <c r="F34" s="9" t="s">
        <v>47</v>
      </c>
      <c r="G34" s="9" t="s">
        <v>48</v>
      </c>
    </row>
    <row r="35" spans="1:7" x14ac:dyDescent="0.25">
      <c r="B35" s="10" t="s">
        <v>71</v>
      </c>
      <c r="C35" s="10" t="s">
        <v>72</v>
      </c>
      <c r="D35" s="12">
        <v>99</v>
      </c>
      <c r="E35" s="10" t="s">
        <v>73</v>
      </c>
      <c r="F35" s="10" t="s">
        <v>74</v>
      </c>
      <c r="G35" s="10">
        <v>1</v>
      </c>
    </row>
    <row r="36" spans="1:7" x14ac:dyDescent="0.25">
      <c r="B36" s="10" t="s">
        <v>51</v>
      </c>
      <c r="C36" s="10" t="s">
        <v>52</v>
      </c>
      <c r="D36" s="12">
        <v>0</v>
      </c>
      <c r="E36" s="10" t="s">
        <v>75</v>
      </c>
      <c r="F36" s="10" t="s">
        <v>76</v>
      </c>
      <c r="G36" s="10">
        <v>0</v>
      </c>
    </row>
    <row r="37" spans="1:7" x14ac:dyDescent="0.25">
      <c r="B37" s="10" t="s">
        <v>53</v>
      </c>
      <c r="C37" s="10" t="s">
        <v>54</v>
      </c>
      <c r="D37" s="12">
        <v>0</v>
      </c>
      <c r="E37" s="10" t="s">
        <v>77</v>
      </c>
      <c r="F37" s="10" t="s">
        <v>76</v>
      </c>
      <c r="G37" s="10">
        <v>0</v>
      </c>
    </row>
    <row r="38" spans="1:7" x14ac:dyDescent="0.25">
      <c r="B38" s="10" t="s">
        <v>55</v>
      </c>
      <c r="C38" s="10" t="s">
        <v>56</v>
      </c>
      <c r="D38" s="12">
        <v>0</v>
      </c>
      <c r="E38" s="10" t="s">
        <v>78</v>
      </c>
      <c r="F38" s="10" t="s">
        <v>76</v>
      </c>
      <c r="G38" s="10">
        <v>0</v>
      </c>
    </row>
    <row r="39" spans="1:7" x14ac:dyDescent="0.25">
      <c r="B39" s="10" t="s">
        <v>57</v>
      </c>
      <c r="C39" s="10" t="s">
        <v>58</v>
      </c>
      <c r="D39" s="12">
        <v>1</v>
      </c>
      <c r="E39" s="10" t="s">
        <v>79</v>
      </c>
      <c r="F39" s="10" t="s">
        <v>76</v>
      </c>
      <c r="G39" s="10">
        <v>0</v>
      </c>
    </row>
    <row r="40" spans="1:7" x14ac:dyDescent="0.25">
      <c r="B40" s="10" t="s">
        <v>59</v>
      </c>
      <c r="C40" s="10" t="s">
        <v>60</v>
      </c>
      <c r="D40" s="12">
        <v>0</v>
      </c>
      <c r="E40" s="10" t="s">
        <v>80</v>
      </c>
      <c r="F40" s="10" t="s">
        <v>76</v>
      </c>
      <c r="G40" s="10">
        <v>0</v>
      </c>
    </row>
    <row r="41" spans="1:7" x14ac:dyDescent="0.25">
      <c r="B41" s="10" t="s">
        <v>61</v>
      </c>
      <c r="C41" s="10" t="s">
        <v>62</v>
      </c>
      <c r="D41" s="12">
        <v>0</v>
      </c>
      <c r="E41" s="10" t="s">
        <v>81</v>
      </c>
      <c r="F41" s="10" t="s">
        <v>76</v>
      </c>
      <c r="G41" s="10">
        <v>0</v>
      </c>
    </row>
    <row r="42" spans="1:7" x14ac:dyDescent="0.25">
      <c r="B42" s="10" t="s">
        <v>63</v>
      </c>
      <c r="C42" s="10" t="s">
        <v>64</v>
      </c>
      <c r="D42" s="12">
        <v>1</v>
      </c>
      <c r="E42" s="10" t="s">
        <v>82</v>
      </c>
      <c r="F42" s="10" t="s">
        <v>76</v>
      </c>
      <c r="G42" s="10">
        <v>0</v>
      </c>
    </row>
    <row r="43" spans="1:7" x14ac:dyDescent="0.25">
      <c r="B43" s="10" t="s">
        <v>65</v>
      </c>
      <c r="C43" s="10" t="s">
        <v>66</v>
      </c>
      <c r="D43" s="12">
        <v>1</v>
      </c>
      <c r="E43" s="10" t="s">
        <v>83</v>
      </c>
      <c r="F43" s="10" t="s">
        <v>76</v>
      </c>
      <c r="G43" s="10">
        <v>0</v>
      </c>
    </row>
    <row r="44" spans="1:7" x14ac:dyDescent="0.25">
      <c r="B44" s="10" t="s">
        <v>67</v>
      </c>
      <c r="C44" s="10" t="s">
        <v>68</v>
      </c>
      <c r="D44" s="12">
        <v>1</v>
      </c>
      <c r="E44" s="10" t="s">
        <v>84</v>
      </c>
      <c r="F44" s="10" t="s">
        <v>76</v>
      </c>
      <c r="G44" s="10">
        <v>0</v>
      </c>
    </row>
    <row r="45" spans="1:7" x14ac:dyDescent="0.25">
      <c r="B45" s="10" t="s">
        <v>69</v>
      </c>
      <c r="C45" s="10" t="s">
        <v>70</v>
      </c>
      <c r="D45" s="12">
        <v>0</v>
      </c>
      <c r="E45" s="10" t="s">
        <v>85</v>
      </c>
      <c r="F45" s="10" t="s">
        <v>76</v>
      </c>
      <c r="G45" s="10">
        <v>0</v>
      </c>
    </row>
    <row r="46" spans="1:7" ht="15.75" thickBot="1" x14ac:dyDescent="0.3">
      <c r="B46" s="8" t="s">
        <v>86</v>
      </c>
      <c r="C46" s="8"/>
      <c r="D46" s="8"/>
      <c r="E46" s="8"/>
      <c r="F46" s="8"/>
      <c r="G46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workbookViewId="0"/>
  </sheetViews>
  <sheetFormatPr defaultRowHeight="15" x14ac:dyDescent="0.25"/>
  <cols>
    <col min="1" max="1" width="2.28515625" customWidth="1"/>
    <col min="2" max="2" width="19.42578125" customWidth="1"/>
    <col min="3" max="3" width="14.140625" bestFit="1" customWidth="1"/>
    <col min="4" max="4" width="16.42578125" bestFit="1" customWidth="1"/>
    <col min="5" max="5" width="13.5703125" bestFit="1" customWidth="1"/>
    <col min="6" max="6" width="14.5703125" customWidth="1"/>
    <col min="7" max="7" width="10.140625" bestFit="1" customWidth="1"/>
  </cols>
  <sheetData>
    <row r="1" spans="1:5" x14ac:dyDescent="0.25">
      <c r="A1" s="7" t="s">
        <v>25</v>
      </c>
    </row>
    <row r="2" spans="1:5" x14ac:dyDescent="0.25">
      <c r="A2" s="7" t="s">
        <v>26</v>
      </c>
    </row>
    <row r="3" spans="1:5" x14ac:dyDescent="0.25">
      <c r="A3" s="7" t="s">
        <v>87</v>
      </c>
    </row>
    <row r="4" spans="1:5" x14ac:dyDescent="0.25">
      <c r="A4" s="7" t="s">
        <v>28</v>
      </c>
    </row>
    <row r="5" spans="1:5" x14ac:dyDescent="0.25">
      <c r="A5" s="7" t="s">
        <v>29</v>
      </c>
    </row>
    <row r="6" spans="1:5" x14ac:dyDescent="0.25">
      <c r="A6" s="7"/>
      <c r="B6" t="s">
        <v>30</v>
      </c>
    </row>
    <row r="7" spans="1:5" x14ac:dyDescent="0.25">
      <c r="A7" s="7"/>
      <c r="B7" t="s">
        <v>88</v>
      </c>
    </row>
    <row r="8" spans="1:5" x14ac:dyDescent="0.25">
      <c r="A8" s="7"/>
      <c r="B8" t="s">
        <v>32</v>
      </c>
    </row>
    <row r="9" spans="1:5" x14ac:dyDescent="0.25">
      <c r="A9" s="7" t="s">
        <v>33</v>
      </c>
    </row>
    <row r="10" spans="1:5" x14ac:dyDescent="0.25">
      <c r="B10" t="s">
        <v>34</v>
      </c>
    </row>
    <row r="11" spans="1:5" x14ac:dyDescent="0.25">
      <c r="B11" t="s">
        <v>35</v>
      </c>
    </row>
    <row r="12" spans="1:5" x14ac:dyDescent="0.25">
      <c r="B12" t="s">
        <v>36</v>
      </c>
    </row>
    <row r="14" spans="1:5" ht="15.75" thickBot="1" x14ac:dyDescent="0.3">
      <c r="A14" t="s">
        <v>37</v>
      </c>
    </row>
    <row r="15" spans="1:5" ht="15.75" thickBot="1" x14ac:dyDescent="0.3">
      <c r="B15" s="9" t="s">
        <v>38</v>
      </c>
      <c r="C15" s="9" t="s">
        <v>39</v>
      </c>
      <c r="D15" s="9" t="s">
        <v>40</v>
      </c>
      <c r="E15" s="9" t="s">
        <v>41</v>
      </c>
    </row>
    <row r="16" spans="1:5" ht="15.75" thickBot="1" x14ac:dyDescent="0.3">
      <c r="B16" s="8" t="s">
        <v>49</v>
      </c>
      <c r="C16" s="8" t="s">
        <v>50</v>
      </c>
      <c r="D16" s="11">
        <v>166</v>
      </c>
      <c r="E16" s="11">
        <v>166</v>
      </c>
    </row>
    <row r="19" spans="1:6" ht="15.75" thickBot="1" x14ac:dyDescent="0.3">
      <c r="A19" t="s">
        <v>42</v>
      </c>
    </row>
    <row r="20" spans="1:6" ht="15.75" thickBot="1" x14ac:dyDescent="0.3">
      <c r="B20" s="9" t="s">
        <v>38</v>
      </c>
      <c r="C20" s="9" t="s">
        <v>39</v>
      </c>
      <c r="D20" s="9" t="s">
        <v>40</v>
      </c>
      <c r="E20" s="9" t="s">
        <v>41</v>
      </c>
      <c r="F20" s="9" t="s">
        <v>43</v>
      </c>
    </row>
    <row r="21" spans="1:6" x14ac:dyDescent="0.25">
      <c r="B21" s="10" t="s">
        <v>51</v>
      </c>
      <c r="C21" s="10" t="s">
        <v>52</v>
      </c>
      <c r="D21" s="12">
        <v>0</v>
      </c>
      <c r="E21" s="12">
        <v>0</v>
      </c>
      <c r="F21" s="10" t="s">
        <v>90</v>
      </c>
    </row>
    <row r="22" spans="1:6" x14ac:dyDescent="0.25">
      <c r="B22" s="10" t="s">
        <v>53</v>
      </c>
      <c r="C22" s="10" t="s">
        <v>54</v>
      </c>
      <c r="D22" s="12">
        <v>0</v>
      </c>
      <c r="E22" s="12">
        <v>0</v>
      </c>
      <c r="F22" s="10" t="s">
        <v>90</v>
      </c>
    </row>
    <row r="23" spans="1:6" x14ac:dyDescent="0.25">
      <c r="B23" s="10" t="s">
        <v>55</v>
      </c>
      <c r="C23" s="10" t="s">
        <v>56</v>
      </c>
      <c r="D23" s="12">
        <v>0</v>
      </c>
      <c r="E23" s="12">
        <v>0</v>
      </c>
      <c r="F23" s="10" t="s">
        <v>90</v>
      </c>
    </row>
    <row r="24" spans="1:6" x14ac:dyDescent="0.25">
      <c r="B24" s="10" t="s">
        <v>57</v>
      </c>
      <c r="C24" s="10" t="s">
        <v>58</v>
      </c>
      <c r="D24" s="12">
        <v>1</v>
      </c>
      <c r="E24" s="12">
        <v>1</v>
      </c>
      <c r="F24" s="10" t="s">
        <v>90</v>
      </c>
    </row>
    <row r="25" spans="1:6" x14ac:dyDescent="0.25">
      <c r="B25" s="10" t="s">
        <v>59</v>
      </c>
      <c r="C25" s="10" t="s">
        <v>60</v>
      </c>
      <c r="D25" s="12">
        <v>0</v>
      </c>
      <c r="E25" s="12">
        <v>0</v>
      </c>
      <c r="F25" s="10" t="s">
        <v>90</v>
      </c>
    </row>
    <row r="26" spans="1:6" x14ac:dyDescent="0.25">
      <c r="B26" s="10" t="s">
        <v>61</v>
      </c>
      <c r="C26" s="10" t="s">
        <v>62</v>
      </c>
      <c r="D26" s="12">
        <v>0</v>
      </c>
      <c r="E26" s="12">
        <v>0</v>
      </c>
      <c r="F26" s="10" t="s">
        <v>90</v>
      </c>
    </row>
    <row r="27" spans="1:6" x14ac:dyDescent="0.25">
      <c r="B27" s="10" t="s">
        <v>63</v>
      </c>
      <c r="C27" s="10" t="s">
        <v>64</v>
      </c>
      <c r="D27" s="12">
        <v>1</v>
      </c>
      <c r="E27" s="12">
        <v>1</v>
      </c>
      <c r="F27" s="10" t="s">
        <v>90</v>
      </c>
    </row>
    <row r="28" spans="1:6" x14ac:dyDescent="0.25">
      <c r="B28" s="10" t="s">
        <v>65</v>
      </c>
      <c r="C28" s="10" t="s">
        <v>66</v>
      </c>
      <c r="D28" s="12">
        <v>1</v>
      </c>
      <c r="E28" s="12">
        <v>1</v>
      </c>
      <c r="F28" s="10" t="s">
        <v>90</v>
      </c>
    </row>
    <row r="29" spans="1:6" x14ac:dyDescent="0.25">
      <c r="B29" s="10" t="s">
        <v>67</v>
      </c>
      <c r="C29" s="10" t="s">
        <v>68</v>
      </c>
      <c r="D29" s="12">
        <v>1</v>
      </c>
      <c r="E29" s="12">
        <v>1</v>
      </c>
      <c r="F29" s="10" t="s">
        <v>90</v>
      </c>
    </row>
    <row r="30" spans="1:6" ht="15.75" thickBot="1" x14ac:dyDescent="0.3">
      <c r="B30" s="8" t="s">
        <v>69</v>
      </c>
      <c r="C30" s="8" t="s">
        <v>70</v>
      </c>
      <c r="D30" s="11">
        <v>0</v>
      </c>
      <c r="E30" s="11">
        <v>0</v>
      </c>
      <c r="F30" s="8" t="s">
        <v>90</v>
      </c>
    </row>
    <row r="33" spans="1:7" ht="15.75" thickBot="1" x14ac:dyDescent="0.3">
      <c r="A33" t="s">
        <v>44</v>
      </c>
    </row>
    <row r="34" spans="1:7" ht="15.75" thickBot="1" x14ac:dyDescent="0.3">
      <c r="B34" s="9" t="s">
        <v>38</v>
      </c>
      <c r="C34" s="9" t="s">
        <v>39</v>
      </c>
      <c r="D34" s="9" t="s">
        <v>45</v>
      </c>
      <c r="E34" s="9" t="s">
        <v>46</v>
      </c>
      <c r="F34" s="9" t="s">
        <v>47</v>
      </c>
      <c r="G34" s="9" t="s">
        <v>48</v>
      </c>
    </row>
    <row r="35" spans="1:7" x14ac:dyDescent="0.25">
      <c r="B35" s="10" t="s">
        <v>71</v>
      </c>
      <c r="C35" s="10" t="s">
        <v>72</v>
      </c>
      <c r="D35" s="12">
        <v>99</v>
      </c>
      <c r="E35" s="10" t="s">
        <v>73</v>
      </c>
      <c r="F35" s="10" t="s">
        <v>74</v>
      </c>
      <c r="G35" s="10">
        <v>1</v>
      </c>
    </row>
    <row r="36" spans="1:7" ht="15.75" thickBot="1" x14ac:dyDescent="0.3">
      <c r="B36" s="8" t="s">
        <v>89</v>
      </c>
      <c r="C36" s="8"/>
      <c r="D36" s="8"/>
      <c r="E36" s="8"/>
      <c r="F36" s="8"/>
      <c r="G36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workbookViewId="0"/>
  </sheetViews>
  <sheetFormatPr defaultRowHeight="15" x14ac:dyDescent="0.25"/>
  <cols>
    <col min="1" max="1" width="2.28515625" customWidth="1"/>
    <col min="2" max="2" width="19.42578125" customWidth="1"/>
    <col min="3" max="3" width="14.140625" bestFit="1" customWidth="1"/>
    <col min="4" max="4" width="16.42578125" bestFit="1" customWidth="1"/>
    <col min="5" max="5" width="13.5703125" bestFit="1" customWidth="1"/>
    <col min="6" max="6" width="14.5703125" customWidth="1"/>
    <col min="7" max="7" width="10.140625" bestFit="1" customWidth="1"/>
  </cols>
  <sheetData>
    <row r="1" spans="1:5" x14ac:dyDescent="0.25">
      <c r="A1" s="7" t="s">
        <v>25</v>
      </c>
    </row>
    <row r="2" spans="1:5" x14ac:dyDescent="0.25">
      <c r="A2" s="7" t="s">
        <v>26</v>
      </c>
    </row>
    <row r="3" spans="1:5" x14ac:dyDescent="0.25">
      <c r="A3" s="7" t="s">
        <v>91</v>
      </c>
    </row>
    <row r="4" spans="1:5" x14ac:dyDescent="0.25">
      <c r="A4" s="7" t="s">
        <v>28</v>
      </c>
    </row>
    <row r="5" spans="1:5" x14ac:dyDescent="0.25">
      <c r="A5" s="7" t="s">
        <v>29</v>
      </c>
    </row>
    <row r="6" spans="1:5" x14ac:dyDescent="0.25">
      <c r="A6" s="7"/>
      <c r="B6" t="s">
        <v>92</v>
      </c>
    </row>
    <row r="7" spans="1:5" x14ac:dyDescent="0.25">
      <c r="A7" s="7"/>
      <c r="B7" t="s">
        <v>93</v>
      </c>
    </row>
    <row r="8" spans="1:5" x14ac:dyDescent="0.25">
      <c r="A8" s="7"/>
      <c r="B8" t="s">
        <v>94</v>
      </c>
    </row>
    <row r="9" spans="1:5" x14ac:dyDescent="0.25">
      <c r="A9" s="7" t="s">
        <v>33</v>
      </c>
    </row>
    <row r="10" spans="1:5" x14ac:dyDescent="0.25">
      <c r="B10" t="s">
        <v>34</v>
      </c>
    </row>
    <row r="11" spans="1:5" x14ac:dyDescent="0.25">
      <c r="B11" t="s">
        <v>36</v>
      </c>
    </row>
    <row r="14" spans="1:5" ht="15.75" thickBot="1" x14ac:dyDescent="0.3">
      <c r="A14" t="s">
        <v>37</v>
      </c>
    </row>
    <row r="15" spans="1:5" ht="15.75" thickBot="1" x14ac:dyDescent="0.3">
      <c r="B15" s="9" t="s">
        <v>38</v>
      </c>
      <c r="C15" s="9" t="s">
        <v>39</v>
      </c>
      <c r="D15" s="9" t="s">
        <v>40</v>
      </c>
      <c r="E15" s="9" t="s">
        <v>41</v>
      </c>
    </row>
    <row r="16" spans="1:5" ht="15.75" thickBot="1" x14ac:dyDescent="0.3">
      <c r="B16" s="8" t="s">
        <v>49</v>
      </c>
      <c r="C16" s="8" t="s">
        <v>50</v>
      </c>
      <c r="D16" s="11">
        <v>166</v>
      </c>
      <c r="E16" s="11">
        <v>166</v>
      </c>
    </row>
    <row r="19" spans="1:6" ht="15.75" thickBot="1" x14ac:dyDescent="0.3">
      <c r="A19" t="s">
        <v>42</v>
      </c>
    </row>
    <row r="20" spans="1:6" ht="15.75" thickBot="1" x14ac:dyDescent="0.3">
      <c r="B20" s="9" t="s">
        <v>38</v>
      </c>
      <c r="C20" s="9" t="s">
        <v>39</v>
      </c>
      <c r="D20" s="9" t="s">
        <v>40</v>
      </c>
      <c r="E20" s="9" t="s">
        <v>41</v>
      </c>
      <c r="F20" s="9" t="s">
        <v>43</v>
      </c>
    </row>
    <row r="21" spans="1:6" x14ac:dyDescent="0.25">
      <c r="B21" s="10" t="s">
        <v>51</v>
      </c>
      <c r="C21" s="10" t="s">
        <v>52</v>
      </c>
      <c r="D21" s="12">
        <v>0</v>
      </c>
      <c r="E21" s="12">
        <v>0</v>
      </c>
      <c r="F21" s="10" t="s">
        <v>90</v>
      </c>
    </row>
    <row r="22" spans="1:6" x14ac:dyDescent="0.25">
      <c r="B22" s="10" t="s">
        <v>53</v>
      </c>
      <c r="C22" s="10" t="s">
        <v>54</v>
      </c>
      <c r="D22" s="12">
        <v>0</v>
      </c>
      <c r="E22" s="12">
        <v>0</v>
      </c>
      <c r="F22" s="10" t="s">
        <v>90</v>
      </c>
    </row>
    <row r="23" spans="1:6" x14ac:dyDescent="0.25">
      <c r="B23" s="10" t="s">
        <v>55</v>
      </c>
      <c r="C23" s="10" t="s">
        <v>56</v>
      </c>
      <c r="D23" s="12">
        <v>0</v>
      </c>
      <c r="E23" s="12">
        <v>0</v>
      </c>
      <c r="F23" s="10" t="s">
        <v>90</v>
      </c>
    </row>
    <row r="24" spans="1:6" x14ac:dyDescent="0.25">
      <c r="B24" s="10" t="s">
        <v>57</v>
      </c>
      <c r="C24" s="10" t="s">
        <v>58</v>
      </c>
      <c r="D24" s="12">
        <v>1</v>
      </c>
      <c r="E24" s="12">
        <v>1</v>
      </c>
      <c r="F24" s="10" t="s">
        <v>90</v>
      </c>
    </row>
    <row r="25" spans="1:6" x14ac:dyDescent="0.25">
      <c r="B25" s="10" t="s">
        <v>59</v>
      </c>
      <c r="C25" s="10" t="s">
        <v>60</v>
      </c>
      <c r="D25" s="12">
        <v>0</v>
      </c>
      <c r="E25" s="12">
        <v>0</v>
      </c>
      <c r="F25" s="10" t="s">
        <v>90</v>
      </c>
    </row>
    <row r="26" spans="1:6" x14ac:dyDescent="0.25">
      <c r="B26" s="10" t="s">
        <v>61</v>
      </c>
      <c r="C26" s="10" t="s">
        <v>62</v>
      </c>
      <c r="D26" s="12">
        <v>0</v>
      </c>
      <c r="E26" s="12">
        <v>0</v>
      </c>
      <c r="F26" s="10" t="s">
        <v>90</v>
      </c>
    </row>
    <row r="27" spans="1:6" x14ac:dyDescent="0.25">
      <c r="B27" s="10" t="s">
        <v>63</v>
      </c>
      <c r="C27" s="10" t="s">
        <v>64</v>
      </c>
      <c r="D27" s="12">
        <v>1</v>
      </c>
      <c r="E27" s="12">
        <v>1</v>
      </c>
      <c r="F27" s="10" t="s">
        <v>90</v>
      </c>
    </row>
    <row r="28" spans="1:6" x14ac:dyDescent="0.25">
      <c r="B28" s="10" t="s">
        <v>65</v>
      </c>
      <c r="C28" s="10" t="s">
        <v>66</v>
      </c>
      <c r="D28" s="12">
        <v>1</v>
      </c>
      <c r="E28" s="12">
        <v>1</v>
      </c>
      <c r="F28" s="10" t="s">
        <v>90</v>
      </c>
    </row>
    <row r="29" spans="1:6" x14ac:dyDescent="0.25">
      <c r="B29" s="10" t="s">
        <v>67</v>
      </c>
      <c r="C29" s="10" t="s">
        <v>68</v>
      </c>
      <c r="D29" s="12">
        <v>1</v>
      </c>
      <c r="E29" s="12">
        <v>1</v>
      </c>
      <c r="F29" s="10" t="s">
        <v>90</v>
      </c>
    </row>
    <row r="30" spans="1:6" ht="15.75" thickBot="1" x14ac:dyDescent="0.3">
      <c r="B30" s="8" t="s">
        <v>69</v>
      </c>
      <c r="C30" s="8" t="s">
        <v>70</v>
      </c>
      <c r="D30" s="11">
        <v>0</v>
      </c>
      <c r="E30" s="11">
        <v>0</v>
      </c>
      <c r="F30" s="8" t="s">
        <v>90</v>
      </c>
    </row>
    <row r="33" spans="1:7" ht="15.75" thickBot="1" x14ac:dyDescent="0.3">
      <c r="A33" t="s">
        <v>44</v>
      </c>
    </row>
    <row r="34" spans="1:7" ht="15.75" thickBot="1" x14ac:dyDescent="0.3">
      <c r="B34" s="9" t="s">
        <v>38</v>
      </c>
      <c r="C34" s="9" t="s">
        <v>39</v>
      </c>
      <c r="D34" s="9" t="s">
        <v>45</v>
      </c>
      <c r="E34" s="9" t="s">
        <v>46</v>
      </c>
      <c r="F34" s="9" t="s">
        <v>47</v>
      </c>
      <c r="G34" s="9" t="s">
        <v>48</v>
      </c>
    </row>
    <row r="35" spans="1:7" x14ac:dyDescent="0.25">
      <c r="B35" s="10" t="s">
        <v>71</v>
      </c>
      <c r="C35" s="10" t="s">
        <v>72</v>
      </c>
      <c r="D35" s="12">
        <v>99</v>
      </c>
      <c r="E35" s="10" t="s">
        <v>73</v>
      </c>
      <c r="F35" s="10" t="s">
        <v>74</v>
      </c>
      <c r="G35" s="10">
        <v>1</v>
      </c>
    </row>
    <row r="36" spans="1:7" ht="15.75" thickBot="1" x14ac:dyDescent="0.3">
      <c r="B36" s="8" t="s">
        <v>89</v>
      </c>
      <c r="C36" s="8"/>
      <c r="D36" s="8"/>
      <c r="E36" s="8"/>
      <c r="F36" s="8"/>
      <c r="G36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E11" sqref="E11"/>
    </sheetView>
  </sheetViews>
  <sheetFormatPr defaultRowHeight="15" x14ac:dyDescent="0.25"/>
  <cols>
    <col min="1" max="1" width="24.85546875" bestFit="1" customWidth="1"/>
  </cols>
  <sheetData>
    <row r="1" spans="1:11" x14ac:dyDescent="0.25">
      <c r="A1" t="str">
        <f>data!A2</f>
        <v>Pay</v>
      </c>
      <c r="B1" s="1">
        <f>data!B2</f>
        <v>24</v>
      </c>
      <c r="C1" s="1">
        <f>data!C2</f>
        <v>30</v>
      </c>
      <c r="D1" s="1">
        <f>data!D2</f>
        <v>18</v>
      </c>
      <c r="E1" s="1">
        <f>data!E2</f>
        <v>30</v>
      </c>
      <c r="F1" s="1">
        <f>data!F2</f>
        <v>56</v>
      </c>
      <c r="G1" s="1">
        <f>data!G2</f>
        <v>15</v>
      </c>
      <c r="H1" s="1">
        <f>data!H2</f>
        <v>22</v>
      </c>
      <c r="I1" s="1">
        <f>data!I2</f>
        <v>21</v>
      </c>
      <c r="J1" s="1">
        <f>data!J2</f>
        <v>26</v>
      </c>
      <c r="K1" s="1">
        <f>data!K2</f>
        <v>15</v>
      </c>
    </row>
    <row r="2" spans="1:11" x14ac:dyDescent="0.25">
      <c r="A2" t="str">
        <f>data!A3</f>
        <v>Get</v>
      </c>
      <c r="B2" s="1">
        <f>data!B3</f>
        <v>38</v>
      </c>
      <c r="C2" s="1">
        <f>data!C3</f>
        <v>50</v>
      </c>
      <c r="D2" s="1">
        <f>data!D3</f>
        <v>27</v>
      </c>
      <c r="E2" s="1">
        <f>data!E3</f>
        <v>51</v>
      </c>
      <c r="F2" s="1">
        <f>data!F3</f>
        <v>86</v>
      </c>
      <c r="G2" s="1">
        <f>data!G3</f>
        <v>22</v>
      </c>
      <c r="H2" s="1">
        <f>data!H3</f>
        <v>33</v>
      </c>
      <c r="I2" s="1">
        <f>data!I3</f>
        <v>35</v>
      </c>
      <c r="J2" s="1">
        <f>data!J3</f>
        <v>46</v>
      </c>
      <c r="K2" s="1">
        <f>data!K3</f>
        <v>23</v>
      </c>
    </row>
    <row r="3" spans="1:11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t="str">
        <f>data!A5</f>
        <v>budget</v>
      </c>
      <c r="B4" s="1">
        <f>data!B5</f>
        <v>100</v>
      </c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t="s">
        <v>13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B9" s="2" t="s">
        <v>1</v>
      </c>
      <c r="C9" s="2" t="s">
        <v>2</v>
      </c>
      <c r="D9" s="2" t="s">
        <v>3</v>
      </c>
      <c r="E9" s="2" t="s">
        <v>4</v>
      </c>
      <c r="F9" s="2" t="s">
        <v>7</v>
      </c>
      <c r="G9" s="2" t="s">
        <v>5</v>
      </c>
      <c r="H9" s="2" t="s">
        <v>6</v>
      </c>
      <c r="I9" s="2" t="s">
        <v>8</v>
      </c>
      <c r="J9" s="2" t="s">
        <v>9</v>
      </c>
      <c r="K9" s="2" t="s">
        <v>10</v>
      </c>
    </row>
    <row r="10" spans="1:11" x14ac:dyDescent="0.25">
      <c r="A10" t="s">
        <v>14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1</v>
      </c>
      <c r="J10" s="3">
        <v>1</v>
      </c>
      <c r="K10" s="3">
        <v>0</v>
      </c>
    </row>
    <row r="11" spans="1:11" x14ac:dyDescent="0.25">
      <c r="B11" s="2" t="s">
        <v>16</v>
      </c>
      <c r="C11" s="2" t="s">
        <v>16</v>
      </c>
      <c r="D11" s="2" t="s">
        <v>16</v>
      </c>
      <c r="E11" s="2" t="s">
        <v>16</v>
      </c>
      <c r="F11" s="2" t="s">
        <v>16</v>
      </c>
      <c r="G11" s="2" t="s">
        <v>16</v>
      </c>
      <c r="H11" s="2" t="s">
        <v>16</v>
      </c>
      <c r="I11" s="2" t="s">
        <v>16</v>
      </c>
      <c r="J11" s="2" t="s">
        <v>16</v>
      </c>
      <c r="K11" s="2" t="s">
        <v>16</v>
      </c>
    </row>
    <row r="12" spans="1:11" x14ac:dyDescent="0.25">
      <c r="B12" s="2">
        <v>1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</row>
    <row r="13" spans="1:11" x14ac:dyDescent="0.25">
      <c r="A13" t="s">
        <v>15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B14" s="2" t="s">
        <v>21</v>
      </c>
      <c r="C14" s="2"/>
      <c r="D14" s="2" t="s">
        <v>22</v>
      </c>
      <c r="E14" s="2"/>
      <c r="F14" s="2"/>
      <c r="G14" s="2"/>
      <c r="H14" s="2"/>
      <c r="I14" s="2"/>
      <c r="J14" s="2"/>
      <c r="K14" s="2"/>
    </row>
    <row r="15" spans="1:11" x14ac:dyDescent="0.25">
      <c r="A15" t="s">
        <v>0</v>
      </c>
      <c r="B15" s="4">
        <f>SUMPRODUCT(B1:K1,B10:K10)</f>
        <v>69</v>
      </c>
      <c r="C15" s="2" t="s">
        <v>16</v>
      </c>
      <c r="D15" s="2">
        <f>B4</f>
        <v>100</v>
      </c>
      <c r="E15" s="2"/>
      <c r="F15" s="2"/>
      <c r="G15" s="2"/>
      <c r="H15" s="2"/>
      <c r="I15" s="2"/>
      <c r="J15" s="2"/>
      <c r="K15" s="2"/>
    </row>
    <row r="16" spans="1:1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B18" s="2" t="s">
        <v>19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t="s">
        <v>18</v>
      </c>
      <c r="B19" s="5">
        <f>SUMPRODUCT(B2:K2,B10:K10)</f>
        <v>114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t="s">
        <v>20</v>
      </c>
      <c r="B21" s="5">
        <f>D15-B15</f>
        <v>31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B22" s="2" t="s">
        <v>24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21" x14ac:dyDescent="0.35">
      <c r="A23" t="s">
        <v>23</v>
      </c>
      <c r="B23" s="6">
        <f>B19+B21</f>
        <v>145</v>
      </c>
      <c r="C23" s="2"/>
      <c r="D23" s="2"/>
      <c r="E23" s="2"/>
      <c r="F23" s="2"/>
      <c r="G23" s="2"/>
      <c r="H23" s="2"/>
      <c r="I23" s="2"/>
      <c r="J23" s="2"/>
      <c r="K2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data</vt:lpstr>
      <vt:lpstr>Rapporto valori 1</vt:lpstr>
      <vt:lpstr>Rapporto valori 2</vt:lpstr>
      <vt:lpstr>Rapporto valori 3</vt:lpstr>
      <vt:lpstr>model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2016-10-14T11:20:42Z</dcterms:modified>
</cp:coreProperties>
</file>