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tente\Google Drive\DIDATTICA\RO_ICI\slide_lezioni\a.a.2015-16\ES9_wagner-within\"/>
    </mc:Choice>
  </mc:AlternateContent>
  <bookViews>
    <workbookView xWindow="0" yWindow="135" windowWidth="9420" windowHeight="4500" firstSheet="1" activeTab="2"/>
  </bookViews>
  <sheets>
    <sheet name="dati" sheetId="1" r:id="rId1"/>
    <sheet name="modello senza magazzino" sheetId="11" r:id="rId2"/>
    <sheet name="modello base con magazzimo" sheetId="14" r:id="rId3"/>
  </sheets>
  <definedNames>
    <definedName name="solver_adj" localSheetId="2" hidden="1">'modello base con magazzimo'!$C$8:$E$8,'modello base con magazzimo'!$C$10,'modello base con magazzimo'!$D$10,'modello base con magazzimo'!$E$10</definedName>
    <definedName name="solver_adj" localSheetId="1" hidden="1">'modello senza magazzino'!$B$8:$D$8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2</definedName>
    <definedName name="solver_eng" localSheetId="1" hidden="1">2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'modello base con magazzimo'!$C$12:$C$14</definedName>
    <definedName name="solver_lhs1" localSheetId="1" hidden="1">'modello senza magazzino'!$B$11:$B$13</definedName>
    <definedName name="solver_lhs2" localSheetId="2" hidden="1">'modello base con magazzimo'!$C$17:$C$19</definedName>
    <definedName name="solver_lhs2" localSheetId="1" hidden="1">'modello senza magazzino'!$B$16:$B$18</definedName>
    <definedName name="solver_lin" localSheetId="2" hidden="1">1</definedName>
    <definedName name="solver_lin" localSheetId="1" hidden="1">1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2</definedName>
    <definedName name="solver_num" localSheetId="1" hidden="1">2</definedName>
    <definedName name="solver_nwt" localSheetId="2" hidden="1">1</definedName>
    <definedName name="solver_nwt" localSheetId="1" hidden="1">1</definedName>
    <definedName name="solver_opt" localSheetId="2" hidden="1">'modello base con magazzimo'!$C$22</definedName>
    <definedName name="solver_opt" localSheetId="1" hidden="1">'modello senza magazzino'!$B$21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2</definedName>
    <definedName name="solver_rel1" localSheetId="1" hidden="1">3</definedName>
    <definedName name="solver_rel2" localSheetId="2" hidden="1">1</definedName>
    <definedName name="solver_rel2" localSheetId="1" hidden="1">1</definedName>
    <definedName name="solver_rhs1" localSheetId="2" hidden="1">'modello base con magazzimo'!$E$12:$E$14</definedName>
    <definedName name="solver_rhs1" localSheetId="1" hidden="1">'modello senza magazzino'!$D$11:$D$13</definedName>
    <definedName name="solver_rhs2" localSheetId="2" hidden="1">'modello base con magazzimo'!$E$17:$E$19</definedName>
    <definedName name="solver_rhs2" localSheetId="1" hidden="1">'modello senza magazzino'!$D$16:$D$18</definedName>
    <definedName name="solver_rlx" localSheetId="2" hidden="1">1</definedName>
    <definedName name="solver_rlx" localSheetId="1" hidden="1">1</definedName>
    <definedName name="solver_rsd" localSheetId="2" hidden="1">0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C12" i="14" l="1"/>
  <c r="C14" i="14" l="1"/>
  <c r="C13" i="14"/>
  <c r="E5" i="14" l="1"/>
  <c r="E19" i="14" s="1"/>
  <c r="D5" i="14"/>
  <c r="E18" i="14" s="1"/>
  <c r="C5" i="14"/>
  <c r="E17" i="14" s="1"/>
  <c r="B5" i="14"/>
  <c r="E4" i="14"/>
  <c r="C19" i="14" s="1"/>
  <c r="D4" i="14"/>
  <c r="C18" i="14" s="1"/>
  <c r="C4" i="14"/>
  <c r="C17" i="14" s="1"/>
  <c r="B4" i="14"/>
  <c r="E3" i="14"/>
  <c r="D3" i="14"/>
  <c r="C3" i="14"/>
  <c r="B3" i="14"/>
  <c r="E2" i="14"/>
  <c r="E14" i="14" s="1"/>
  <c r="D2" i="14"/>
  <c r="E13" i="14" s="1"/>
  <c r="C2" i="14"/>
  <c r="E12" i="14" s="1"/>
  <c r="B2" i="14"/>
  <c r="E1" i="14"/>
  <c r="D1" i="14"/>
  <c r="C1" i="14"/>
  <c r="D16" i="11"/>
  <c r="B16" i="11"/>
  <c r="B12" i="11"/>
  <c r="D11" i="11"/>
  <c r="B11" i="11"/>
  <c r="B18" i="11"/>
  <c r="D12" i="11"/>
  <c r="B1" i="11"/>
  <c r="C1" i="11"/>
  <c r="D1" i="11"/>
  <c r="B2" i="11"/>
  <c r="C2" i="11"/>
  <c r="D2" i="11"/>
  <c r="D13" i="11" s="1"/>
  <c r="B3" i="11"/>
  <c r="B21" i="11" s="1"/>
  <c r="C3" i="11"/>
  <c r="D3" i="11"/>
  <c r="B4" i="11"/>
  <c r="C4" i="11"/>
  <c r="B17" i="11" s="1"/>
  <c r="D4" i="11"/>
  <c r="B5" i="11"/>
  <c r="C5" i="11"/>
  <c r="D17" i="11" s="1"/>
  <c r="D5" i="11"/>
  <c r="D18" i="11" s="1"/>
  <c r="A2" i="11"/>
  <c r="A3" i="11"/>
  <c r="A4" i="11"/>
  <c r="A5" i="11"/>
  <c r="B13" i="11"/>
  <c r="C22" i="14" l="1"/>
</calcChain>
</file>

<file path=xl/sharedStrings.xml><?xml version="1.0" encoding="utf-8"?>
<sst xmlns="http://schemas.openxmlformats.org/spreadsheetml/2006/main" count="58" uniqueCount="26">
  <si>
    <t>Mese 1</t>
  </si>
  <si>
    <t>Mese 2</t>
  </si>
  <si>
    <t>Mese 3</t>
  </si>
  <si>
    <t>richiesta</t>
  </si>
  <si>
    <t>Costo unitario</t>
  </si>
  <si>
    <t>tempo unitario produzione</t>
  </si>
  <si>
    <t>disponibilitá ore mensili</t>
  </si>
  <si>
    <t>variabili</t>
  </si>
  <si>
    <t>scarpe prodotte</t>
  </si>
  <si>
    <t>mese 1</t>
  </si>
  <si>
    <t>mese 2</t>
  </si>
  <si>
    <t>mese 3</t>
  </si>
  <si>
    <t>vincoli</t>
  </si>
  <si>
    <t>&lt;=</t>
  </si>
  <si>
    <t>produzione</t>
  </si>
  <si>
    <t xml:space="preserve">mese1 </t>
  </si>
  <si>
    <t>mese2</t>
  </si>
  <si>
    <t>mese3</t>
  </si>
  <si>
    <t>tempo</t>
  </si>
  <si>
    <t>&gt;=</t>
  </si>
  <si>
    <t>obiettivo</t>
  </si>
  <si>
    <t>minimizzare</t>
  </si>
  <si>
    <t>costi</t>
  </si>
  <si>
    <t>magazzino</t>
  </si>
  <si>
    <t>iniziale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</si>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</sst>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8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thick">
        <color indexed="8"/>
      </right>
      <top style="medium">
        <color indexed="9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5" borderId="8" xfId="0" applyFill="1" applyBorder="1"/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/>
    <xf numFmtId="0" fontId="4" fillId="0" borderId="0" xfId="0" applyFont="1"/>
    <xf numFmtId="0" fontId="0" fillId="8" borderId="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E8" sqref="E8"/>
    </sheetView>
  </sheetViews>
  <sheetFormatPr defaultRowHeight="12.75" x14ac:dyDescent="0.2"/>
  <cols>
    <col min="2" max="2" width="18.7109375" customWidth="1"/>
  </cols>
  <sheetData>
    <row r="3" spans="2:5" ht="13.5" thickBot="1" x14ac:dyDescent="0.25"/>
    <row r="4" spans="2:5" ht="15" thickTop="1" thickBot="1" x14ac:dyDescent="0.3">
      <c r="B4" s="1"/>
      <c r="C4" s="2" t="s">
        <v>0</v>
      </c>
      <c r="D4" s="3" t="s">
        <v>1</v>
      </c>
      <c r="E4" s="4" t="s">
        <v>2</v>
      </c>
    </row>
    <row r="5" spans="2:5" ht="15" x14ac:dyDescent="0.3">
      <c r="B5" s="5" t="s">
        <v>3</v>
      </c>
      <c r="C5" s="11">
        <v>600</v>
      </c>
      <c r="D5" s="12">
        <v>500</v>
      </c>
      <c r="E5" s="13">
        <v>900</v>
      </c>
    </row>
    <row r="6" spans="2:5" ht="15" x14ac:dyDescent="0.3">
      <c r="B6" s="6" t="s">
        <v>4</v>
      </c>
      <c r="C6" s="14">
        <v>5</v>
      </c>
      <c r="D6" s="15">
        <v>7</v>
      </c>
      <c r="E6" s="16">
        <v>6</v>
      </c>
    </row>
    <row r="7" spans="2:5" ht="27.75" customHeight="1" x14ac:dyDescent="0.2">
      <c r="B7" s="7" t="s">
        <v>5</v>
      </c>
      <c r="C7" s="17">
        <v>15</v>
      </c>
      <c r="D7" s="18">
        <v>15</v>
      </c>
      <c r="E7" s="19">
        <v>15</v>
      </c>
    </row>
    <row r="8" spans="2:5" ht="26.25" thickBot="1" x14ac:dyDescent="0.25">
      <c r="B8" s="8" t="s">
        <v>6</v>
      </c>
      <c r="C8" s="20">
        <v>180</v>
      </c>
      <c r="D8" s="21">
        <v>180</v>
      </c>
      <c r="E8" s="22">
        <v>180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80" workbookViewId="0">
      <selection activeCell="B12" sqref="B12"/>
    </sheetView>
  </sheetViews>
  <sheetFormatPr defaultRowHeight="12.75" x14ac:dyDescent="0.2"/>
  <cols>
    <col min="1" max="1" width="23.42578125" bestFit="1" customWidth="1"/>
    <col min="2" max="2" width="7.85546875" customWidth="1"/>
    <col min="3" max="3" width="7.5703125" customWidth="1"/>
    <col min="4" max="4" width="7.85546875" customWidth="1"/>
  </cols>
  <sheetData>
    <row r="1" spans="1:8" x14ac:dyDescent="0.2">
      <c r="A1" s="27"/>
      <c r="B1" s="27" t="str">
        <f>dati!C4</f>
        <v>Mese 1</v>
      </c>
      <c r="C1" s="27" t="str">
        <f>dati!D4</f>
        <v>Mese 2</v>
      </c>
      <c r="D1" s="27" t="str">
        <f>dati!E4</f>
        <v>Mese 3</v>
      </c>
    </row>
    <row r="2" spans="1:8" x14ac:dyDescent="0.2">
      <c r="A2" s="27" t="str">
        <f>dati!B5</f>
        <v>richiesta</v>
      </c>
      <c r="B2" s="27">
        <f>dati!C5</f>
        <v>600</v>
      </c>
      <c r="C2" s="27">
        <f>dati!D5</f>
        <v>500</v>
      </c>
      <c r="D2" s="27">
        <f>dati!E5</f>
        <v>900</v>
      </c>
    </row>
    <row r="3" spans="1:8" x14ac:dyDescent="0.2">
      <c r="A3" s="27" t="str">
        <f>dati!B6</f>
        <v>Costo unitario</v>
      </c>
      <c r="B3" s="27">
        <f>dati!C6</f>
        <v>5</v>
      </c>
      <c r="C3" s="27">
        <f>dati!D6</f>
        <v>7</v>
      </c>
      <c r="D3" s="27">
        <f>dati!E6</f>
        <v>6</v>
      </c>
    </row>
    <row r="4" spans="1:8" x14ac:dyDescent="0.2">
      <c r="A4" s="27" t="str">
        <f>dati!B7</f>
        <v>tempo unitario produzione</v>
      </c>
      <c r="B4" s="27">
        <f>dati!C7</f>
        <v>15</v>
      </c>
      <c r="C4" s="27">
        <f>dati!D7</f>
        <v>15</v>
      </c>
      <c r="D4" s="27">
        <f>dati!E7</f>
        <v>15</v>
      </c>
    </row>
    <row r="5" spans="1:8" x14ac:dyDescent="0.2">
      <c r="A5" s="27" t="str">
        <f>dati!B8</f>
        <v>disponibilitá ore mensili</v>
      </c>
      <c r="B5" s="27">
        <f>dati!C8</f>
        <v>180</v>
      </c>
      <c r="C5" s="27">
        <f>dati!D8</f>
        <v>180</v>
      </c>
      <c r="D5" s="27">
        <f>dati!E8</f>
        <v>180</v>
      </c>
    </row>
    <row r="7" spans="1:8" ht="13.5" thickBot="1" x14ac:dyDescent="0.25">
      <c r="A7" t="s">
        <v>7</v>
      </c>
      <c r="B7" t="s">
        <v>9</v>
      </c>
      <c r="C7" t="s">
        <v>10</v>
      </c>
      <c r="D7" t="s">
        <v>11</v>
      </c>
    </row>
    <row r="8" spans="1:8" ht="13.5" thickBot="1" x14ac:dyDescent="0.25">
      <c r="A8" t="s">
        <v>8</v>
      </c>
      <c r="B8" s="23">
        <v>600</v>
      </c>
      <c r="C8" s="24">
        <v>500</v>
      </c>
      <c r="D8" s="25">
        <v>720</v>
      </c>
    </row>
    <row r="9" spans="1:8" x14ac:dyDescent="0.2">
      <c r="B9" s="9"/>
      <c r="C9" s="9"/>
      <c r="D9" s="9"/>
      <c r="F9" s="26"/>
      <c r="G9" s="26"/>
      <c r="H9" s="26"/>
    </row>
    <row r="10" spans="1:8" x14ac:dyDescent="0.2">
      <c r="A10" t="s">
        <v>12</v>
      </c>
      <c r="B10" s="34" t="s">
        <v>14</v>
      </c>
      <c r="C10" s="34"/>
      <c r="D10" s="34"/>
    </row>
    <row r="11" spans="1:8" x14ac:dyDescent="0.2">
      <c r="A11" t="s">
        <v>15</v>
      </c>
      <c r="B11">
        <f>B8</f>
        <v>600</v>
      </c>
      <c r="C11" s="26" t="s">
        <v>19</v>
      </c>
      <c r="D11">
        <f>B2</f>
        <v>600</v>
      </c>
    </row>
    <row r="12" spans="1:8" x14ac:dyDescent="0.2">
      <c r="A12" t="s">
        <v>16</v>
      </c>
      <c r="B12">
        <f>C8</f>
        <v>500</v>
      </c>
      <c r="C12" s="26" t="s">
        <v>19</v>
      </c>
      <c r="D12">
        <f>C2</f>
        <v>500</v>
      </c>
    </row>
    <row r="13" spans="1:8" x14ac:dyDescent="0.2">
      <c r="A13" t="s">
        <v>17</v>
      </c>
      <c r="B13">
        <f>D8</f>
        <v>720</v>
      </c>
      <c r="C13" s="26" t="s">
        <v>19</v>
      </c>
      <c r="D13">
        <f>D2</f>
        <v>900</v>
      </c>
    </row>
    <row r="14" spans="1:8" x14ac:dyDescent="0.2">
      <c r="C14" s="26"/>
    </row>
    <row r="15" spans="1:8" x14ac:dyDescent="0.2">
      <c r="B15" s="34" t="s">
        <v>18</v>
      </c>
      <c r="C15" s="34"/>
      <c r="D15" s="34"/>
    </row>
    <row r="16" spans="1:8" x14ac:dyDescent="0.2">
      <c r="A16" t="s">
        <v>9</v>
      </c>
      <c r="B16">
        <f>B4*B8</f>
        <v>9000</v>
      </c>
      <c r="C16" s="26" t="s">
        <v>13</v>
      </c>
      <c r="D16">
        <f>B5*60</f>
        <v>10800</v>
      </c>
    </row>
    <row r="17" spans="1:4" x14ac:dyDescent="0.2">
      <c r="A17" t="s">
        <v>10</v>
      </c>
      <c r="B17">
        <f>C4*C8</f>
        <v>7500</v>
      </c>
      <c r="C17" s="26" t="s">
        <v>13</v>
      </c>
      <c r="D17">
        <f>C5*60</f>
        <v>10800</v>
      </c>
    </row>
    <row r="18" spans="1:4" x14ac:dyDescent="0.2">
      <c r="A18" t="s">
        <v>11</v>
      </c>
      <c r="B18">
        <f>D4*D8</f>
        <v>10800</v>
      </c>
      <c r="C18" s="26" t="s">
        <v>13</v>
      </c>
      <c r="D18">
        <f>D5*60</f>
        <v>10800</v>
      </c>
    </row>
    <row r="20" spans="1:4" ht="13.5" thickBot="1" x14ac:dyDescent="0.25">
      <c r="A20" t="s">
        <v>20</v>
      </c>
      <c r="B20" t="s">
        <v>22</v>
      </c>
    </row>
    <row r="21" spans="1:4" ht="13.5" thickBot="1" x14ac:dyDescent="0.25">
      <c r="A21" t="s">
        <v>21</v>
      </c>
      <c r="B21" s="10">
        <f>SUMPRODUCT(B8:D8,B3:D3)</f>
        <v>10820</v>
      </c>
    </row>
  </sheetData>
  <mergeCells count="2">
    <mergeCell ref="B10:D10"/>
    <mergeCell ref="B15:D15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80" workbookViewId="0">
      <selection activeCell="C19" sqref="C19"/>
    </sheetView>
  </sheetViews>
  <sheetFormatPr defaultRowHeight="12.75" x14ac:dyDescent="0.2"/>
  <cols>
    <col min="1" max="1" width="10.140625" bestFit="1" customWidth="1"/>
    <col min="2" max="2" width="23.42578125" bestFit="1" customWidth="1"/>
    <col min="3" max="4" width="7.140625" bestFit="1" customWidth="1"/>
    <col min="5" max="5" width="7.85546875" customWidth="1"/>
  </cols>
  <sheetData>
    <row r="1" spans="1:9" x14ac:dyDescent="0.2">
      <c r="B1" s="27"/>
      <c r="C1" s="27" t="str">
        <f>dati!C4</f>
        <v>Mese 1</v>
      </c>
      <c r="D1" s="27" t="str">
        <f>dati!D4</f>
        <v>Mese 2</v>
      </c>
      <c r="E1" s="27" t="str">
        <f>dati!E4</f>
        <v>Mese 3</v>
      </c>
    </row>
    <row r="2" spans="1:9" x14ac:dyDescent="0.2">
      <c r="B2" s="27" t="str">
        <f>dati!B5</f>
        <v>richiesta</v>
      </c>
      <c r="C2" s="27">
        <f>dati!C5</f>
        <v>600</v>
      </c>
      <c r="D2" s="27">
        <f>dati!D5</f>
        <v>500</v>
      </c>
      <c r="E2" s="27">
        <f>dati!E5</f>
        <v>900</v>
      </c>
    </row>
    <row r="3" spans="1:9" x14ac:dyDescent="0.2">
      <c r="B3" s="27" t="str">
        <f>dati!B6</f>
        <v>Costo unitario</v>
      </c>
      <c r="C3" s="27">
        <f>dati!C6</f>
        <v>5</v>
      </c>
      <c r="D3" s="27">
        <f>dati!D6</f>
        <v>7</v>
      </c>
      <c r="E3" s="27">
        <f>dati!E6</f>
        <v>6</v>
      </c>
    </row>
    <row r="4" spans="1:9" x14ac:dyDescent="0.2">
      <c r="B4" s="27" t="str">
        <f>dati!B7</f>
        <v>tempo unitario produzione</v>
      </c>
      <c r="C4" s="27">
        <f>dati!C7</f>
        <v>15</v>
      </c>
      <c r="D4" s="27">
        <f>dati!D7</f>
        <v>15</v>
      </c>
      <c r="E4" s="27">
        <f>dati!E7</f>
        <v>15</v>
      </c>
    </row>
    <row r="5" spans="1:9" x14ac:dyDescent="0.2">
      <c r="B5" s="27" t="str">
        <f>dati!B8</f>
        <v>disponibilitá ore mensili</v>
      </c>
      <c r="C5" s="27">
        <f>dati!C8</f>
        <v>180</v>
      </c>
      <c r="D5" s="27">
        <f>dati!D8</f>
        <v>180</v>
      </c>
      <c r="E5" s="27">
        <f>dati!E8</f>
        <v>180</v>
      </c>
    </row>
    <row r="7" spans="1:9" ht="13.5" thickBot="1" x14ac:dyDescent="0.25">
      <c r="B7" t="s">
        <v>7</v>
      </c>
      <c r="C7" t="s">
        <v>9</v>
      </c>
      <c r="D7" t="s">
        <v>10</v>
      </c>
      <c r="E7" t="s">
        <v>11</v>
      </c>
    </row>
    <row r="8" spans="1:9" ht="13.5" thickBot="1" x14ac:dyDescent="0.25">
      <c r="B8" t="s">
        <v>8</v>
      </c>
      <c r="C8" s="30">
        <v>720</v>
      </c>
      <c r="D8" s="31">
        <v>460</v>
      </c>
      <c r="E8" s="32">
        <v>720</v>
      </c>
    </row>
    <row r="9" spans="1:9" x14ac:dyDescent="0.2">
      <c r="B9" s="28" t="s">
        <v>24</v>
      </c>
      <c r="C9" t="s">
        <v>9</v>
      </c>
      <c r="D9" t="s">
        <v>10</v>
      </c>
      <c r="E9" t="s">
        <v>11</v>
      </c>
    </row>
    <row r="10" spans="1:9" x14ac:dyDescent="0.2">
      <c r="A10" s="28" t="s">
        <v>23</v>
      </c>
      <c r="B10" s="27">
        <v>100</v>
      </c>
      <c r="C10" s="29">
        <v>220</v>
      </c>
      <c r="D10" s="29">
        <v>180</v>
      </c>
      <c r="E10" s="29">
        <v>0</v>
      </c>
      <c r="G10" s="26"/>
      <c r="H10" s="26"/>
      <c r="I10" s="26"/>
    </row>
    <row r="11" spans="1:9" x14ac:dyDescent="0.2">
      <c r="B11" t="s">
        <v>12</v>
      </c>
      <c r="C11" s="34" t="s">
        <v>14</v>
      </c>
      <c r="D11" s="34"/>
      <c r="E11" s="34"/>
    </row>
    <row r="12" spans="1:9" x14ac:dyDescent="0.2">
      <c r="B12" t="s">
        <v>15</v>
      </c>
      <c r="C12">
        <f>C8+B10-C10</f>
        <v>600</v>
      </c>
      <c r="D12" s="33" t="s">
        <v>25</v>
      </c>
      <c r="E12">
        <f>C2</f>
        <v>600</v>
      </c>
    </row>
    <row r="13" spans="1:9" x14ac:dyDescent="0.2">
      <c r="B13" t="s">
        <v>16</v>
      </c>
      <c r="C13">
        <f>D8+C10-D10</f>
        <v>500</v>
      </c>
      <c r="D13" s="33" t="s">
        <v>25</v>
      </c>
      <c r="E13">
        <f>D2</f>
        <v>500</v>
      </c>
    </row>
    <row r="14" spans="1:9" x14ac:dyDescent="0.2">
      <c r="B14" t="s">
        <v>17</v>
      </c>
      <c r="C14">
        <f>E8+D10-E10</f>
        <v>900</v>
      </c>
      <c r="D14" s="33" t="s">
        <v>25</v>
      </c>
      <c r="E14">
        <f>E2</f>
        <v>900</v>
      </c>
    </row>
    <row r="15" spans="1:9" x14ac:dyDescent="0.2">
      <c r="D15" s="26"/>
    </row>
    <row r="16" spans="1:9" x14ac:dyDescent="0.2">
      <c r="C16" s="34" t="s">
        <v>18</v>
      </c>
      <c r="D16" s="34"/>
      <c r="E16" s="34"/>
    </row>
    <row r="17" spans="2:5" x14ac:dyDescent="0.2">
      <c r="B17" t="s">
        <v>9</v>
      </c>
      <c r="C17">
        <f>C4*C8</f>
        <v>10800</v>
      </c>
      <c r="D17" s="26" t="s">
        <v>13</v>
      </c>
      <c r="E17">
        <f>C5*60</f>
        <v>10800</v>
      </c>
    </row>
    <row r="18" spans="2:5" x14ac:dyDescent="0.2">
      <c r="B18" t="s">
        <v>10</v>
      </c>
      <c r="C18">
        <f>D4*D8</f>
        <v>6900</v>
      </c>
      <c r="D18" s="26" t="s">
        <v>13</v>
      </c>
      <c r="E18">
        <f>D5*60</f>
        <v>10800</v>
      </c>
    </row>
    <row r="19" spans="2:5" x14ac:dyDescent="0.2">
      <c r="B19" t="s">
        <v>11</v>
      </c>
      <c r="C19">
        <f>E4*E8</f>
        <v>10800</v>
      </c>
      <c r="D19" s="26" t="s">
        <v>13</v>
      </c>
      <c r="E19">
        <f>E5*60</f>
        <v>10800</v>
      </c>
    </row>
    <row r="21" spans="2:5" ht="13.5" thickBot="1" x14ac:dyDescent="0.25">
      <c r="B21" t="s">
        <v>20</v>
      </c>
      <c r="C21" t="s">
        <v>22</v>
      </c>
    </row>
    <row r="22" spans="2:5" ht="13.5" thickBot="1" x14ac:dyDescent="0.25">
      <c r="B22" t="s">
        <v>21</v>
      </c>
      <c r="C22" s="10">
        <f>SUMPRODUCT(C8:E8,C3:E3)+SUM(C10:E10)</f>
        <v>11540</v>
      </c>
    </row>
  </sheetData>
  <mergeCells count="2">
    <mergeCell ref="C11:E11"/>
    <mergeCell ref="C16:E1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modello senza magazzino</vt:lpstr>
      <vt:lpstr>modello base con magazzimo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Utente</cp:lastModifiedBy>
  <dcterms:created xsi:type="dcterms:W3CDTF">1996-11-05T10:16:36Z</dcterms:created>
  <dcterms:modified xsi:type="dcterms:W3CDTF">2015-11-14T00:29:53Z</dcterms:modified>
</cp:coreProperties>
</file>